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0.123\d\会社共有\▶大会\2中学生大会\3月-4 U13Rookie fes\25.3_Rookie fes\"/>
    </mc:Choice>
  </mc:AlternateContent>
  <bookViews>
    <workbookView xWindow="0" yWindow="0" windowWidth="19200" windowHeight="9310"/>
  </bookViews>
  <sheets>
    <sheet name="諸説明" sheetId="1" r:id="rId1"/>
    <sheet name="宿泊人数・交通手段確認書" sheetId="2" r:id="rId2"/>
    <sheet name="選手登録表(宿泊者名簿)" sheetId="14" r:id="rId3"/>
    <sheet name="キャンセル料規定" sheetId="24" r:id="rId4"/>
  </sheets>
  <definedNames>
    <definedName name="_xlnm.Print_Area" localSheetId="3">キャンセル料規定!$A$1:$V$58</definedName>
    <definedName name="_xlnm.Print_Area" localSheetId="1">宿泊人数・交通手段確認書!$A$1:$N$65</definedName>
    <definedName name="_xlnm.Print_Area" localSheetId="0">諸説明!$A$1:$U$67</definedName>
    <definedName name="_xlnm.Print_Area" localSheetId="2">'選手登録表(宿泊者名簿)'!$A$1:$S$32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24" l="1"/>
  <c r="O28" i="1"/>
  <c r="O29" i="1"/>
  <c r="O25" i="1"/>
  <c r="O22" i="1"/>
  <c r="O27" i="1"/>
  <c r="O26" i="1"/>
  <c r="O23" i="1"/>
  <c r="O21" i="1"/>
  <c r="O20" i="1"/>
  <c r="O30" i="1" l="1"/>
  <c r="L2" i="2"/>
  <c r="N1" i="2"/>
  <c r="M23" i="2" l="1"/>
  <c r="K21" i="2"/>
  <c r="K19" i="2"/>
  <c r="K17" i="2"/>
  <c r="K15" i="2"/>
  <c r="T2" i="24" l="1"/>
  <c r="P2" i="24"/>
  <c r="V1" i="24"/>
  <c r="N2" i="2"/>
  <c r="B24" i="2"/>
  <c r="B16" i="2" l="1"/>
  <c r="B17" i="2"/>
  <c r="B19" i="2"/>
  <c r="B21" i="2"/>
  <c r="N22" i="24" l="1"/>
  <c r="M16" i="24" l="1"/>
  <c r="P16" i="24"/>
  <c r="M19" i="24"/>
  <c r="P19" i="24"/>
  <c r="R2" i="14" l="1"/>
  <c r="O2" i="14"/>
  <c r="N1" i="14"/>
</calcChain>
</file>

<file path=xl/sharedStrings.xml><?xml version="1.0" encoding="utf-8"?>
<sst xmlns="http://schemas.openxmlformats.org/spreadsheetml/2006/main" count="213" uniqueCount="171">
  <si>
    <t>日程：</t>
    <rPh sb="0" eb="2">
      <t>ニッテイ</t>
    </rPh>
    <phoneticPr fontId="6"/>
  </si>
  <si>
    <t>～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</si>
  <si>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</si>
  <si>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</si>
  <si>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宿泊人数・交通手段等確認書</t>
    <phoneticPr fontId="6"/>
  </si>
  <si>
    <t>チーム名</t>
    <rPh sb="3" eb="4">
      <t>メイ</t>
    </rPh>
    <phoneticPr fontId="6"/>
  </si>
  <si>
    <t>大会期間中の
担当者名</t>
    <rPh sb="0" eb="2">
      <t>タイカイ</t>
    </rPh>
    <rPh sb="2" eb="5">
      <t>キカンチュウ</t>
    </rPh>
    <rPh sb="7" eb="9">
      <t>タントウ</t>
    </rPh>
    <rPh sb="9" eb="10">
      <t>シャ</t>
    </rPh>
    <rPh sb="10" eb="11">
      <t>メイ</t>
    </rPh>
    <phoneticPr fontId="6"/>
  </si>
  <si>
    <t>担当者
LINE ID</t>
    <rPh sb="0" eb="2">
      <t>タントウ</t>
    </rPh>
    <rPh sb="2" eb="3">
      <t>シャ</t>
    </rPh>
    <phoneticPr fontId="6"/>
  </si>
  <si>
    <t>　◇宿泊人数</t>
    <rPh sb="2" eb="4">
      <t>シュクハク</t>
    </rPh>
    <rPh sb="4" eb="6">
      <t>ニンズウ</t>
    </rPh>
    <phoneticPr fontId="6"/>
  </si>
  <si>
    <t>指導者</t>
    <rPh sb="0" eb="3">
      <t>シドウシャ</t>
    </rPh>
    <phoneticPr fontId="6"/>
  </si>
  <si>
    <t>トレーナー</t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</si>
  <si>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</si>
  <si>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</si>
  <si>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前泊</t>
    <rPh sb="0" eb="2">
      <t>ゼンパク</t>
    </rPh>
    <phoneticPr fontId="6"/>
  </si>
  <si>
    <t>後泊</t>
    <rPh sb="0" eb="1">
      <t>アト</t>
    </rPh>
    <rPh sb="1" eb="2">
      <t>ハク</t>
    </rPh>
    <phoneticPr fontId="6"/>
  </si>
  <si>
    <t>希望の宿（配宿の参考にさせていただきます）</t>
  </si>
  <si>
    <t>※どちらか必ず選択してください。</t>
    <rPh sb="5" eb="6">
      <t>カナラ</t>
    </rPh>
    <rPh sb="7" eb="9">
      <t>センタク</t>
    </rPh>
    <phoneticPr fontId="6"/>
  </si>
  <si>
    <t>個</t>
    <rPh sb="0" eb="1">
      <t>コ</t>
    </rPh>
    <phoneticPr fontId="6"/>
  </si>
  <si>
    <t>　◇交通手段</t>
    <rPh sb="2" eb="6">
      <t>コウツウシュダン</t>
    </rPh>
    <phoneticPr fontId="6"/>
  </si>
  <si>
    <t>　◇アレルギー対応の有無</t>
    <rPh sb="7" eb="9">
      <t>タイオウ</t>
    </rPh>
    <rPh sb="10" eb="12">
      <t>ウム</t>
    </rPh>
    <phoneticPr fontId="6"/>
  </si>
  <si>
    <r>
      <t>　◇請求書　</t>
    </r>
    <r>
      <rPr>
        <sz val="9"/>
        <color theme="1"/>
        <rFont val="Meiryo UI"/>
        <family val="3"/>
        <charset val="128"/>
      </rPr>
      <t>※宛名に指定がございましたら、下記ご記入ください。</t>
    </r>
    <rPh sb="2" eb="5">
      <t>セイキュウショ</t>
    </rPh>
    <rPh sb="7" eb="9">
      <t>アテナ</t>
    </rPh>
    <rPh sb="10" eb="12">
      <t>シテイ</t>
    </rPh>
    <rPh sb="21" eb="23">
      <t>カキ</t>
    </rPh>
    <rPh sb="24" eb="26">
      <t>キニュウ</t>
    </rPh>
    <phoneticPr fontId="6"/>
  </si>
  <si>
    <t>宛名</t>
    <rPh sb="0" eb="2">
      <t>アテナ</t>
    </rPh>
    <phoneticPr fontId="6"/>
  </si>
  <si>
    <t>◆チームキャンセル、チーム数変更の際は、必ずお電話（03-5412-0055）にてご連絡ください。</t>
    <rPh sb="13" eb="14">
      <t>スウ</t>
    </rPh>
    <rPh sb="14" eb="16">
      <t>ヘンコウ</t>
    </rPh>
    <rPh sb="17" eb="18">
      <t>サイ</t>
    </rPh>
    <phoneticPr fontId="10"/>
  </si>
  <si>
    <t>◆人数変更は、メール(soccer@spo-mane.co.jp)にてご連絡ください。</t>
    <rPh sb="1" eb="3">
      <t>ニンズウ</t>
    </rPh>
    <rPh sb="3" eb="5">
      <t>ヘンコウ</t>
    </rPh>
    <rPh sb="36" eb="38">
      <t>レンラク</t>
    </rPh>
    <phoneticPr fontId="10"/>
  </si>
  <si>
    <t>対象期間</t>
    <rPh sb="0" eb="2">
      <t>タイショウ</t>
    </rPh>
    <rPh sb="2" eb="4">
      <t>キカン</t>
    </rPh>
    <phoneticPr fontId="6"/>
  </si>
  <si>
    <t>キャンセル料</t>
    <rPh sb="5" eb="6">
      <t>リョウ</t>
    </rPh>
    <phoneticPr fontId="6"/>
  </si>
  <si>
    <r>
      <rPr>
        <b/>
        <sz val="10"/>
        <color theme="1"/>
        <rFont val="Meiryo UI"/>
        <family val="3"/>
        <charset val="128"/>
      </rPr>
      <t>7日目に当たる日から前々日まで</t>
    </r>
    <r>
      <rPr>
        <sz val="10"/>
        <color theme="1"/>
        <rFont val="Meiryo UI"/>
        <family val="3"/>
        <charset val="128"/>
      </rPr>
      <t>に解除</t>
    </r>
    <rPh sb="4" eb="5">
      <t>ア</t>
    </rPh>
    <rPh sb="7" eb="8">
      <t>ヒ</t>
    </rPh>
    <rPh sb="10" eb="13">
      <t>ゼンゼンジツ</t>
    </rPh>
    <phoneticPr fontId="6"/>
  </si>
  <si>
    <r>
      <t>旅行開始日の</t>
    </r>
    <r>
      <rPr>
        <b/>
        <sz val="10"/>
        <color theme="1"/>
        <rFont val="Meiryo UI"/>
        <family val="3"/>
        <charset val="128"/>
      </rPr>
      <t>前日</t>
    </r>
    <rPh sb="0" eb="2">
      <t>リョコウ</t>
    </rPh>
    <rPh sb="2" eb="5">
      <t>カイシビ</t>
    </rPh>
    <rPh sb="6" eb="8">
      <t>ゼンジツ</t>
    </rPh>
    <phoneticPr fontId="6"/>
  </si>
  <si>
    <t>旅行開始日の当日で旅行開始前までに解除</t>
    <rPh sb="0" eb="2">
      <t>リョコウ</t>
    </rPh>
    <rPh sb="2" eb="5">
      <t>カイシビ</t>
    </rPh>
    <rPh sb="6" eb="8">
      <t>トウジツ</t>
    </rPh>
    <rPh sb="9" eb="11">
      <t>リョコウ</t>
    </rPh>
    <rPh sb="11" eb="13">
      <t>カイシ</t>
    </rPh>
    <rPh sb="13" eb="14">
      <t>マエ</t>
    </rPh>
    <rPh sb="17" eb="19">
      <t>カイジョ</t>
    </rPh>
    <phoneticPr fontId="6"/>
  </si>
  <si>
    <t>旅行開始後の解除、または無連絡での不参加の場合</t>
    <rPh sb="0" eb="2">
      <t>リョコウ</t>
    </rPh>
    <rPh sb="2" eb="4">
      <t>カイシ</t>
    </rPh>
    <rPh sb="4" eb="5">
      <t>ゴ</t>
    </rPh>
    <rPh sb="6" eb="8">
      <t>カイジョ</t>
    </rPh>
    <rPh sb="12" eb="13">
      <t>ム</t>
    </rPh>
    <rPh sb="13" eb="15">
      <t>レンラク</t>
    </rPh>
    <rPh sb="17" eb="20">
      <t>フサンカ</t>
    </rPh>
    <rPh sb="21" eb="23">
      <t>バアイ</t>
    </rPh>
    <phoneticPr fontId="6"/>
  </si>
  <si>
    <t>チーム
所在地</t>
    <rPh sb="4" eb="7">
      <t>ショザイチ</t>
    </rPh>
    <phoneticPr fontId="6"/>
  </si>
  <si>
    <t>市・区
町・村</t>
    <rPh sb="0" eb="1">
      <t>シ</t>
    </rPh>
    <rPh sb="2" eb="3">
      <t>ク</t>
    </rPh>
    <rPh sb="4" eb="5">
      <t>チョウ</t>
    </rPh>
    <rPh sb="6" eb="7">
      <t>ソン</t>
    </rPh>
    <phoneticPr fontId="6"/>
  </si>
  <si>
    <t>※複数チームエントリーの場合は、シートをコピーしてチーム毎にご記入ください。</t>
    <phoneticPr fontId="6"/>
  </si>
  <si>
    <t>スタッフ　氏名</t>
    <rPh sb="5" eb="7">
      <t>シメイ</t>
    </rPh>
    <phoneticPr fontId="6"/>
  </si>
  <si>
    <t>選手　氏名</t>
    <rPh sb="0" eb="2">
      <t>センシュ</t>
    </rPh>
    <rPh sb="3" eb="5">
      <t>シメイ</t>
    </rPh>
    <phoneticPr fontId="6"/>
  </si>
  <si>
    <t>ユニフォームカラー</t>
    <phoneticPr fontId="6"/>
  </si>
  <si>
    <t>シャツ</t>
    <phoneticPr fontId="6"/>
  </si>
  <si>
    <t>パンツ</t>
    <phoneticPr fontId="6"/>
  </si>
  <si>
    <t>FP</t>
    <phoneticPr fontId="6"/>
  </si>
  <si>
    <t>メイン</t>
    <phoneticPr fontId="6"/>
  </si>
  <si>
    <t>サブ</t>
    <phoneticPr fontId="6"/>
  </si>
  <si>
    <t>GK</t>
    <phoneticPr fontId="6"/>
  </si>
  <si>
    <t>※複数エントリーチームが、20日前を過ぎてチーム数を減らす場合は、エントリー費（100%）がキャンセル料となります。</t>
    <phoneticPr fontId="6"/>
  </si>
  <si>
    <t>旅行開始日の前日（大会前日）から起算してさかのぼり</t>
    <phoneticPr fontId="6"/>
  </si>
  <si>
    <r>
      <rPr>
        <b/>
        <sz val="10"/>
        <color theme="1"/>
        <rFont val="Meiryo UI"/>
        <family val="3"/>
        <charset val="128"/>
      </rPr>
      <t>21日目</t>
    </r>
    <r>
      <rPr>
        <sz val="10"/>
        <color theme="1"/>
        <rFont val="Meiryo UI"/>
        <family val="3"/>
        <charset val="128"/>
      </rPr>
      <t>に当る日以前の解除</t>
    </r>
    <phoneticPr fontId="6"/>
  </si>
  <si>
    <t xml:space="preserve">  </t>
    <phoneticPr fontId="6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</si>
  <si>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6"/>
  </si>
  <si>
    <t>大会取消料（キャンセル料）規定</t>
    <phoneticPr fontId="6"/>
  </si>
  <si>
    <t>～</t>
    <phoneticPr fontId="6"/>
  </si>
  <si>
    <t>旅行開始日の前日（大会前日）から起算してさかのぼり</t>
    <phoneticPr fontId="6"/>
  </si>
  <si>
    <t xml:space="preserve"> (例１) 書類提出時の宿泊人数（未提出の場合は申込時人数)が60名で、大会当日までに宿泊合計が48名（12名減）となった場合</t>
    <rPh sb="2" eb="3">
      <t>レイ</t>
    </rPh>
    <rPh sb="43" eb="45">
      <t>シュクハク</t>
    </rPh>
    <rPh sb="45" eb="47">
      <t>ゴウケイ</t>
    </rPh>
    <phoneticPr fontId="6"/>
  </si>
  <si>
    <t>12名×『大会参加費』×20％＝キャンセル料</t>
    <rPh sb="2" eb="3">
      <t>メイ</t>
    </rPh>
    <rPh sb="5" eb="7">
      <t>タイカイ</t>
    </rPh>
    <rPh sb="7" eb="10">
      <t>サンカヒ</t>
    </rPh>
    <rPh sb="21" eb="22">
      <t>リョウ</t>
    </rPh>
    <phoneticPr fontId="6"/>
  </si>
  <si>
    <t xml:space="preserve"> (例２) 書類提出時の宿泊人数（未提出の場合は申込時人数)が28名で、大会当日までに宿泊合計が22名（６名減）となった場合</t>
    <rPh sb="2" eb="3">
      <t>レイ</t>
    </rPh>
    <rPh sb="43" eb="45">
      <t>シュクハク</t>
    </rPh>
    <rPh sb="45" eb="47">
      <t>ゴウケイ</t>
    </rPh>
    <phoneticPr fontId="6"/>
  </si>
  <si>
    <t>６名×『大会参加費』×20％＝キャンセル料</t>
    <rPh sb="1" eb="2">
      <t>メイ</t>
    </rPh>
    <rPh sb="4" eb="6">
      <t>タイカイ</t>
    </rPh>
    <rPh sb="6" eb="9">
      <t>サンカヒ</t>
    </rPh>
    <rPh sb="20" eb="21">
      <t>リョウ</t>
    </rPh>
    <phoneticPr fontId="6"/>
  </si>
  <si>
    <t>ドライバー</t>
    <phoneticPr fontId="6"/>
  </si>
  <si>
    <t>　◎提出期限までに返送いただけない場合は、宿泊先が決まらず、皆様方へのご案内が遅れてしまいますので､ご協力をお願いします。</t>
    <phoneticPr fontId="6"/>
  </si>
  <si>
    <t>　◎大幅な人数変更があった場合、部屋割りなどの問題が生じます。 宿の方にも迷惑がかか りますので変更は3名以内でお願いします。</t>
    <phoneticPr fontId="6"/>
  </si>
  <si>
    <t>担当者
携帯番号</t>
    <rPh sb="0" eb="3">
      <t>タントウシャ</t>
    </rPh>
    <rPh sb="4" eb="6">
      <t>ケイタイ</t>
    </rPh>
    <rPh sb="6" eb="8">
      <t>バンゴウ</t>
    </rPh>
    <phoneticPr fontId="6"/>
  </si>
  <si>
    <t>～</t>
    <phoneticPr fontId="6"/>
  </si>
  <si>
    <t>《3泊4日》</t>
    <rPh sb="2" eb="3">
      <t>ハク</t>
    </rPh>
    <rPh sb="4" eb="5">
      <t>ヒ</t>
    </rPh>
    <phoneticPr fontId="6"/>
  </si>
  <si>
    <t>人</t>
    <rPh sb="0" eb="1">
      <t>ニン</t>
    </rPh>
    <phoneticPr fontId="6"/>
  </si>
  <si>
    <t>　◎宿泊前日の18：00以降、宿泊人数が減る場合は、キャンセル料が発生いたしますので十分、ご注意ください。「キャンセル料について」をご覧ください。</t>
    <rPh sb="2" eb="4">
      <t>シュクハク</t>
    </rPh>
    <phoneticPr fontId="6"/>
  </si>
  <si>
    <r>
      <rPr>
        <b/>
        <sz val="10"/>
        <rFont val="Meiryo UI"/>
        <family val="3"/>
        <charset val="128"/>
      </rPr>
      <t>20日目～8日目に当たる期間</t>
    </r>
    <r>
      <rPr>
        <sz val="10"/>
        <rFont val="Meiryo UI"/>
        <family val="3"/>
        <charset val="128"/>
      </rPr>
      <t>の解除</t>
    </r>
    <rPh sb="6" eb="7">
      <t>ニチ</t>
    </rPh>
    <rPh sb="7" eb="8">
      <t>メ</t>
    </rPh>
    <rPh sb="9" eb="10">
      <t>ア</t>
    </rPh>
    <rPh sb="12" eb="14">
      <t>キカン</t>
    </rPh>
    <phoneticPr fontId="6"/>
  </si>
  <si>
    <t>20日目以降に書類提出時人数から20％以上の人数減の場合</t>
    <rPh sb="4" eb="6">
      <t>イコウ</t>
    </rPh>
    <rPh sb="7" eb="11">
      <t>ショルイテイシュツ</t>
    </rPh>
    <rPh sb="11" eb="12">
      <t>ジ</t>
    </rPh>
    <rPh sb="12" eb="14">
      <t>ニンズウ</t>
    </rPh>
    <rPh sb="19" eb="21">
      <t>イジョウ</t>
    </rPh>
    <rPh sb="22" eb="24">
      <t>ニンズウ</t>
    </rPh>
    <rPh sb="24" eb="25">
      <t>ゲン</t>
    </rPh>
    <rPh sb="26" eb="28">
      <t>バアイ</t>
    </rPh>
    <phoneticPr fontId="6"/>
  </si>
  <si>
    <t>　※公式戦の結果次第など特別な事情がある場合は、営業担当にご相談ください。</t>
    <phoneticPr fontId="6"/>
  </si>
  <si>
    <r>
      <rPr>
        <sz val="14"/>
        <rFont val="Meiryo UI"/>
        <family val="3"/>
        <charset val="128"/>
      </rPr>
      <t>＜</t>
    </r>
    <r>
      <rPr>
        <b/>
        <sz val="14"/>
        <rFont val="Meiryo UI"/>
        <family val="3"/>
        <charset val="128"/>
      </rPr>
      <t>大幅な人数減</t>
    </r>
    <r>
      <rPr>
        <sz val="11"/>
        <rFont val="Meiryo ui"/>
        <family val="3"/>
        <charset val="128"/>
      </rPr>
      <t>のキャンセル料-取消料規定 (書類提出以降、20％以上の人数減)</t>
    </r>
    <r>
      <rPr>
        <sz val="14"/>
        <rFont val="Meiryo UI"/>
        <family val="3"/>
        <charset val="128"/>
      </rPr>
      <t>＞</t>
    </r>
    <rPh sb="1" eb="3">
      <t>オオハバ</t>
    </rPh>
    <rPh sb="4" eb="7">
      <t>ニンズウゲン</t>
    </rPh>
    <rPh sb="13" eb="14">
      <t>リョウ</t>
    </rPh>
    <rPh sb="15" eb="16">
      <t>ト</t>
    </rPh>
    <rPh sb="16" eb="17">
      <t>ケ</t>
    </rPh>
    <rPh sb="17" eb="18">
      <t>リョウ</t>
    </rPh>
    <rPh sb="18" eb="20">
      <t>キテイ</t>
    </rPh>
    <rPh sb="22" eb="24">
      <t>ショルイ</t>
    </rPh>
    <rPh sb="24" eb="26">
      <t>テイシュツ</t>
    </rPh>
    <rPh sb="26" eb="28">
      <t>イコウ</t>
    </rPh>
    <rPh sb="32" eb="34">
      <t>イジョウ</t>
    </rPh>
    <rPh sb="35" eb="37">
      <t>ニンズウ</t>
    </rPh>
    <rPh sb="37" eb="38">
      <t>ゲン</t>
    </rPh>
    <phoneticPr fontId="6"/>
  </si>
  <si>
    <r>
      <rPr>
        <sz val="14"/>
        <color theme="1"/>
        <rFont val="Meiryo UI"/>
        <family val="3"/>
        <charset val="128"/>
      </rPr>
      <t>＜</t>
    </r>
    <r>
      <rPr>
        <b/>
        <sz val="14"/>
        <color theme="1"/>
        <rFont val="Meiryo UI"/>
        <family val="3"/>
        <charset val="128"/>
      </rPr>
      <t>チーム全体</t>
    </r>
    <r>
      <rPr>
        <sz val="11"/>
        <color theme="1"/>
        <rFont val="Meiryo UI"/>
        <family val="2"/>
        <charset val="128"/>
      </rPr>
      <t>のキャンセル料-取消料規定 (エントリー費＋予定人数分の全日程参加費％)</t>
    </r>
    <r>
      <rPr>
        <sz val="14"/>
        <color theme="1"/>
        <rFont val="Meiryo UI"/>
        <family val="3"/>
        <charset val="128"/>
      </rPr>
      <t>＞</t>
    </r>
    <rPh sb="4" eb="6">
      <t>ゼンタイ</t>
    </rPh>
    <rPh sb="12" eb="13">
      <t>リョウ</t>
    </rPh>
    <rPh sb="14" eb="15">
      <t>ト</t>
    </rPh>
    <rPh sb="15" eb="16">
      <t>ケ</t>
    </rPh>
    <rPh sb="16" eb="17">
      <t>リョウ</t>
    </rPh>
    <rPh sb="17" eb="19">
      <t>キテイ</t>
    </rPh>
    <rPh sb="26" eb="27">
      <t>ヒ</t>
    </rPh>
    <rPh sb="28" eb="30">
      <t>ヨテイ</t>
    </rPh>
    <rPh sb="30" eb="32">
      <t>ニンズウ</t>
    </rPh>
    <rPh sb="32" eb="33">
      <t>ブン</t>
    </rPh>
    <rPh sb="34" eb="37">
      <t>ゼンニッテイ</t>
    </rPh>
    <rPh sb="37" eb="40">
      <t>サンカヒ</t>
    </rPh>
    <phoneticPr fontId="6"/>
  </si>
  <si>
    <t>あり</t>
    <phoneticPr fontId="6"/>
  </si>
  <si>
    <t>なし</t>
    <phoneticPr fontId="6"/>
  </si>
  <si>
    <r>
      <rPr>
        <sz val="14"/>
        <color theme="1"/>
        <rFont val="Meiryo UI"/>
        <family val="3"/>
        <charset val="128"/>
      </rPr>
      <t>＜</t>
    </r>
    <r>
      <rPr>
        <b/>
        <sz val="14"/>
        <color theme="1"/>
        <rFont val="Meiryo UI"/>
        <family val="3"/>
        <charset val="128"/>
      </rPr>
      <t>人数減・お弁当減</t>
    </r>
    <r>
      <rPr>
        <sz val="11"/>
        <color theme="1"/>
        <rFont val="Meiryo UI"/>
        <family val="2"/>
        <charset val="128"/>
      </rPr>
      <t>のキャンセル料-取消料規定(予定人数分の全日程参加費％)</t>
    </r>
    <r>
      <rPr>
        <sz val="14"/>
        <color theme="1"/>
        <rFont val="Meiryo UI"/>
        <family val="3"/>
        <charset val="128"/>
      </rPr>
      <t>＞</t>
    </r>
    <rPh sb="1" eb="3">
      <t>ニンズウ</t>
    </rPh>
    <rPh sb="3" eb="4">
      <t>ゲン</t>
    </rPh>
    <rPh sb="6" eb="8">
      <t>ベントウ</t>
    </rPh>
    <rPh sb="8" eb="9">
      <t>ゲン</t>
    </rPh>
    <rPh sb="15" eb="16">
      <t>リョウ</t>
    </rPh>
    <rPh sb="17" eb="18">
      <t>ト</t>
    </rPh>
    <rPh sb="18" eb="19">
      <t>ケ</t>
    </rPh>
    <rPh sb="19" eb="20">
      <t>リョウ</t>
    </rPh>
    <rPh sb="20" eb="22">
      <t>キテイ</t>
    </rPh>
    <rPh sb="23" eb="25">
      <t>ヨテイ</t>
    </rPh>
    <rPh sb="25" eb="27">
      <t>ニンズウ</t>
    </rPh>
    <rPh sb="27" eb="28">
      <t>ブン</t>
    </rPh>
    <rPh sb="29" eb="32">
      <t>ゼンニッテイ</t>
    </rPh>
    <rPh sb="32" eb="35">
      <t>サンカヒ</t>
    </rPh>
    <phoneticPr fontId="6"/>
  </si>
  <si>
    <t>前泊希望する</t>
    <rPh sb="0" eb="4">
      <t>マエハクキボウ</t>
    </rPh>
    <phoneticPr fontId="6"/>
  </si>
  <si>
    <t>＜提出書類＞</t>
    <rPh sb="1" eb="3">
      <t>テイシュツ</t>
    </rPh>
    <rPh sb="3" eb="5">
      <t>ショルイ</t>
    </rPh>
    <phoneticPr fontId="6"/>
  </si>
  <si>
    <t>　①宿泊人数・交通手段確認書</t>
    <rPh sb="2" eb="4">
      <t>シュクハク</t>
    </rPh>
    <rPh sb="4" eb="6">
      <t>ニンズウ</t>
    </rPh>
    <rPh sb="7" eb="11">
      <t>コウツウシュダン</t>
    </rPh>
    <rPh sb="11" eb="14">
      <t>カクニンショ</t>
    </rPh>
    <phoneticPr fontId="6"/>
  </si>
  <si>
    <t>　②選手登録表</t>
    <phoneticPr fontId="6"/>
  </si>
  <si>
    <t>＜募集要項＞</t>
    <rPh sb="1" eb="3">
      <t>ボシュウ</t>
    </rPh>
    <rPh sb="3" eb="5">
      <t>ヨウコウ</t>
    </rPh>
    <phoneticPr fontId="6"/>
  </si>
  <si>
    <t>＜参加費＞</t>
    <rPh sb="1" eb="4">
      <t>サンカヒ</t>
    </rPh>
    <phoneticPr fontId="6"/>
  </si>
  <si>
    <t>部屋タイプ</t>
    <rPh sb="0" eb="2">
      <t>ヘヤ</t>
    </rPh>
    <phoneticPr fontId="18"/>
  </si>
  <si>
    <t>定員</t>
    <rPh sb="0" eb="2">
      <t>テイイン</t>
    </rPh>
    <phoneticPr fontId="18"/>
  </si>
  <si>
    <t>1名</t>
    <rPh sb="1" eb="2">
      <t>メイ</t>
    </rPh>
    <phoneticPr fontId="18"/>
  </si>
  <si>
    <t>和室・洋室</t>
    <rPh sb="0" eb="2">
      <t>ワシツ</t>
    </rPh>
    <rPh sb="3" eb="5">
      <t>ヨウシツ</t>
    </rPh>
    <phoneticPr fontId="18"/>
  </si>
  <si>
    <t>洋室（4ﾍﾞｯﾄﾞ+ﾛﾌﾄ）</t>
    <rPh sb="0" eb="2">
      <t>ヨウシツ</t>
    </rPh>
    <phoneticPr fontId="18"/>
  </si>
  <si>
    <t>6名程度</t>
    <rPh sb="1" eb="2">
      <t>メイ</t>
    </rPh>
    <rPh sb="2" eb="4">
      <t>テイド</t>
    </rPh>
    <phoneticPr fontId="18"/>
  </si>
  <si>
    <t>洋室</t>
    <rPh sb="0" eb="2">
      <t>ヨウシツ</t>
    </rPh>
    <phoneticPr fontId="18"/>
  </si>
  <si>
    <t>和室</t>
    <rPh sb="0" eb="2">
      <t>ワシツ</t>
    </rPh>
    <phoneticPr fontId="18"/>
  </si>
  <si>
    <t>下和田キャンパス</t>
    <rPh sb="0" eb="3">
      <t>シモワダ</t>
    </rPh>
    <phoneticPr fontId="18"/>
  </si>
  <si>
    <t>8名程度</t>
    <rPh sb="1" eb="2">
      <t>メイ</t>
    </rPh>
    <rPh sb="2" eb="4">
      <t>テイド</t>
    </rPh>
    <phoneticPr fontId="18"/>
  </si>
  <si>
    <t>ブラッシュアップ</t>
    <phoneticPr fontId="18"/>
  </si>
  <si>
    <t>ブルーベリーロッジ</t>
    <phoneticPr fontId="18"/>
  </si>
  <si>
    <t>スローハウス・ヴィラ</t>
    <phoneticPr fontId="18"/>
  </si>
  <si>
    <t>NEWブルーベリーロッジ</t>
    <phoneticPr fontId="18"/>
  </si>
  <si>
    <t>ブータンハウス</t>
    <phoneticPr fontId="18"/>
  </si>
  <si>
    <t>シングル(指導者専用)</t>
    <rPh sb="5" eb="8">
      <t>シドウシャ</t>
    </rPh>
    <rPh sb="8" eb="10">
      <t>センヨウ</t>
    </rPh>
    <phoneticPr fontId="18"/>
  </si>
  <si>
    <t>宿泊施設名</t>
    <rPh sb="0" eb="2">
      <t>シュクハク</t>
    </rPh>
    <rPh sb="2" eb="4">
      <t>シセツ</t>
    </rPh>
    <rPh sb="4" eb="5">
      <t>ナ</t>
    </rPh>
    <phoneticPr fontId="18"/>
  </si>
  <si>
    <t>6名／15名</t>
    <rPh sb="1" eb="2">
      <t>メイ</t>
    </rPh>
    <rPh sb="5" eb="6">
      <t>ナ</t>
    </rPh>
    <phoneticPr fontId="18"/>
  </si>
  <si>
    <t>＜大会保険＞</t>
    <rPh sb="1" eb="3">
      <t>タイカイ</t>
    </rPh>
    <rPh sb="3" eb="5">
      <t>ホケン</t>
    </rPh>
    <phoneticPr fontId="6"/>
  </si>
  <si>
    <t>＜大会スケジュールおよびご宿泊の案内＞</t>
    <rPh sb="1" eb="3">
      <t>タイカイ</t>
    </rPh>
    <rPh sb="13" eb="15">
      <t>シュクハク</t>
    </rPh>
    <rPh sb="16" eb="18">
      <t>アンナイ</t>
    </rPh>
    <phoneticPr fontId="6"/>
  </si>
  <si>
    <t>＜大会専用オープンチャット＞</t>
    <rPh sb="1" eb="3">
      <t>タイカイ</t>
    </rPh>
    <rPh sb="3" eb="5">
      <t>センヨウ</t>
    </rPh>
    <phoneticPr fontId="6"/>
  </si>
  <si>
    <t>　※大会当日、現地に来られるスタッフの皆様ご参加ください。</t>
    <phoneticPr fontId="6"/>
  </si>
  <si>
    <t>　※オープンチャット上での名前は、【チーム名+苗字】でお願いします。</t>
    <phoneticPr fontId="6"/>
  </si>
  <si>
    <t>　※大会前まではメール／オープンチャットの両方でご案内をいたします。</t>
    <rPh sb="2" eb="4">
      <t>タイカイ</t>
    </rPh>
    <rPh sb="4" eb="5">
      <t>マエ</t>
    </rPh>
    <rPh sb="21" eb="23">
      <t>リョウホウ</t>
    </rPh>
    <rPh sb="25" eb="27">
      <t>アンナイ</t>
    </rPh>
    <phoneticPr fontId="10"/>
  </si>
  <si>
    <t>　当社の企画するサッカー大会では、プレイヤーの皆さんの、万が一の事故に備えて、保険（入院日額3,000円／通院日額2,000円）</t>
    <phoneticPr fontId="6"/>
  </si>
  <si>
    <t>　※当保険は、新型コロナウイルス、熱中症等は対象外となります。</t>
    <phoneticPr fontId="6"/>
  </si>
  <si>
    <t>　大会10日前を目処にメールにてご案内いたします</t>
    <rPh sb="5" eb="6">
      <t>ヒ</t>
    </rPh>
    <rPh sb="17" eb="19">
      <t>アンナイ</t>
    </rPh>
    <phoneticPr fontId="6"/>
  </si>
  <si>
    <t>　（大会受付のご案内／試合スケジュール／宿泊先のご案内／会場案内図　など）</t>
    <rPh sb="11" eb="13">
      <t>シアイ</t>
    </rPh>
    <rPh sb="20" eb="23">
      <t>シュクハクサキ</t>
    </rPh>
    <rPh sb="25" eb="27">
      <t>アンナイ</t>
    </rPh>
    <rPh sb="28" eb="33">
      <t>カイジョウアンナイズ</t>
    </rPh>
    <phoneticPr fontId="6"/>
  </si>
  <si>
    <t>　◇前泊希望</t>
    <rPh sb="2" eb="4">
      <t>ゼンパク</t>
    </rPh>
    <rPh sb="4" eb="6">
      <t>キボウ</t>
    </rPh>
    <phoneticPr fontId="6"/>
  </si>
  <si>
    <t>ストッキング</t>
    <phoneticPr fontId="6"/>
  </si>
  <si>
    <t>　◇試合日程や指導者シングル部屋の希望 など、ありましたらこちらにご記入ください</t>
    <rPh sb="2" eb="4">
      <t>シアイ</t>
    </rPh>
    <rPh sb="4" eb="6">
      <t>ニッテイ</t>
    </rPh>
    <rPh sb="7" eb="10">
      <t>シドウシャ</t>
    </rPh>
    <rPh sb="14" eb="16">
      <t>ヘヤ</t>
    </rPh>
    <rPh sb="17" eb="19">
      <t>キボウ</t>
    </rPh>
    <rPh sb="34" eb="36">
      <t>キニュウ</t>
    </rPh>
    <phoneticPr fontId="6"/>
  </si>
  <si>
    <t>最寄駅⇔宿舎間送迎</t>
    <rPh sb="0" eb="2">
      <t>モヨリ</t>
    </rPh>
    <rPh sb="2" eb="3">
      <t>エキ</t>
    </rPh>
    <rPh sb="4" eb="6">
      <t>シュクシャ</t>
    </rPh>
    <rPh sb="6" eb="7">
      <t>カン</t>
    </rPh>
    <rPh sb="7" eb="9">
      <t>ソウゲイ</t>
    </rPh>
    <phoneticPr fontId="18"/>
  </si>
  <si>
    <t>最寄駅到着時間</t>
    <rPh sb="0" eb="2">
      <t>モヨリ</t>
    </rPh>
    <rPh sb="2" eb="3">
      <t>エキ</t>
    </rPh>
    <rPh sb="3" eb="5">
      <t>トウチャク</t>
    </rPh>
    <rPh sb="5" eb="7">
      <t>ジカン</t>
    </rPh>
    <phoneticPr fontId="18"/>
  </si>
  <si>
    <t>駅</t>
    <rPh sb="0" eb="1">
      <t>エキ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</si>
  <si>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</si>
  <si>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</si>
  <si>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宿舎⇔ｸﾞﾗﾝﾄﾞ間送迎</t>
    <rPh sb="0" eb="2">
      <t>シュクシャ</t>
    </rPh>
    <rPh sb="8" eb="10">
      <t>ソウゲイ</t>
    </rPh>
    <phoneticPr fontId="18"/>
  </si>
  <si>
    <t>　不要</t>
    <rPh sb="1" eb="3">
      <t>フヨウ</t>
    </rPh>
    <phoneticPr fontId="18"/>
  </si>
  <si>
    <t>　必要</t>
    <rPh sb="1" eb="3">
      <t>ヒツヨウ</t>
    </rPh>
    <phoneticPr fontId="18"/>
  </si>
  <si>
    <t>　◇送迎について</t>
    <rPh sb="2" eb="4">
      <t>ソウゲイ</t>
    </rPh>
    <phoneticPr fontId="6"/>
  </si>
  <si>
    <t>※グラウンドは、うさぎ島グラウンド（御殿場市神山字大野原 1940）となります</t>
    <rPh sb="11" eb="12">
      <t>シマ</t>
    </rPh>
    <phoneticPr fontId="6"/>
  </si>
  <si>
    <t>アメニティーは、指導者部屋にはご用意しておりますが、選手部屋にはありません。（シャンプー／ボディーソープはご用意しております）</t>
    <rPh sb="54" eb="56">
      <t>ヨウイ</t>
    </rPh>
    <phoneticPr fontId="6"/>
  </si>
  <si>
    <t>配宿の割り振りは、時之栖事務局にて行います。（※指導者のシングル部屋希望は、宿泊人数シートへご記入ください。）</t>
    <rPh sb="9" eb="12">
      <t>トキノスミカ</t>
    </rPh>
    <phoneticPr fontId="6"/>
  </si>
  <si>
    <t>　に加入しております。ケガをした場合は、保険申請フォームにて大会終了後3営業日以内に申請してください。</t>
    <phoneticPr fontId="6"/>
  </si>
  <si>
    <t>食事は、初日夕食～最終日昼食まで付いております。食事時間・会場はチェックイン時にご確認ください。</t>
    <rPh sb="24" eb="26">
      <t>ショクジ</t>
    </rPh>
    <rPh sb="26" eb="28">
      <t>ジカン</t>
    </rPh>
    <rPh sb="29" eb="31">
      <t>カイジョウ</t>
    </rPh>
    <rPh sb="38" eb="39">
      <t>ジ</t>
    </rPh>
    <rPh sb="41" eb="43">
      <t>カクニン</t>
    </rPh>
    <phoneticPr fontId="6"/>
  </si>
  <si>
    <t>　大会に関する情報を随時オープンチャットにてご連絡いたします。QRコードよりご入室をお願いします。</t>
    <rPh sb="10" eb="12">
      <t>ズイジ</t>
    </rPh>
    <phoneticPr fontId="10"/>
  </si>
  <si>
    <t>までに別紙の下記書類を漏れなくご記入の上、大会事務局(soccer@spo-mane.co.jp)へメールにてご提出ください。</t>
    <rPh sb="3" eb="5">
      <t>ベッシ</t>
    </rPh>
    <rPh sb="6" eb="8">
      <t>カキ</t>
    </rPh>
    <rPh sb="8" eb="10">
      <t>ショルイ</t>
    </rPh>
    <rPh sb="11" eb="12">
      <t>モ</t>
    </rPh>
    <rPh sb="16" eb="18">
      <t>キニュウ</t>
    </rPh>
    <rPh sb="19" eb="20">
      <t>ウエ</t>
    </rPh>
    <rPh sb="21" eb="23">
      <t>タイカイ</t>
    </rPh>
    <rPh sb="23" eb="26">
      <t>ジムキョク</t>
    </rPh>
    <rPh sb="56" eb="58">
      <t>テイシュツ</t>
    </rPh>
    <phoneticPr fontId="6"/>
  </si>
  <si>
    <t>宿泊日</t>
    <rPh sb="0" eb="3">
      <t>シュクハクビ</t>
    </rPh>
    <phoneticPr fontId="6"/>
  </si>
  <si>
    <t>※グラウンド送迎時間は、大会スケジュールに合わせて事務局よりご案内いたします。</t>
    <rPh sb="6" eb="8">
      <t>ソウゲイ</t>
    </rPh>
    <rPh sb="8" eb="10">
      <t>ジカン</t>
    </rPh>
    <rPh sb="12" eb="14">
      <t>タイカイ</t>
    </rPh>
    <rPh sb="21" eb="22">
      <t>ア</t>
    </rPh>
    <rPh sb="25" eb="28">
      <t>ジムキョク</t>
    </rPh>
    <rPh sb="31" eb="33">
      <t>アンナイ</t>
    </rPh>
    <phoneticPr fontId="6"/>
  </si>
  <si>
    <t>U-13 Rookie Fes.時之栖</t>
    <phoneticPr fontId="6"/>
  </si>
  <si>
    <t>https://spo-mane-football.com/cat_5/28344</t>
    <phoneticPr fontId="6"/>
  </si>
  <si>
    <t>大会2日前(3/22土)の午前10時までの人数キャンセル</t>
    <rPh sb="10" eb="11">
      <t>ド</t>
    </rPh>
    <phoneticPr fontId="6"/>
  </si>
  <si>
    <t>大会2日前(3/22土)の午前10時以降～大会前日の17時まで</t>
    <rPh sb="10" eb="11">
      <t>ド</t>
    </rPh>
    <rPh sb="18" eb="20">
      <t>イコウ</t>
    </rPh>
    <rPh sb="23" eb="25">
      <t>ゼンジツ</t>
    </rPh>
    <rPh sb="28" eb="29">
      <t>ジ</t>
    </rPh>
    <phoneticPr fontId="6"/>
  </si>
  <si>
    <t>大会当日</t>
    <phoneticPr fontId="6"/>
  </si>
  <si>
    <t>※お弁当に関しては、2日前昼10時以降100%のｷｬﾝｾﾙ料が生じます。</t>
    <rPh sb="2" eb="4">
      <t>ベントウ</t>
    </rPh>
    <rPh sb="5" eb="6">
      <t>カン</t>
    </rPh>
    <phoneticPr fontId="46"/>
  </si>
  <si>
    <r>
      <t>※ありの場合、</t>
    </r>
    <r>
      <rPr>
        <b/>
        <sz val="10"/>
        <color rgb="FFFF0000"/>
        <rFont val="Meiryo UI"/>
        <family val="3"/>
        <charset val="128"/>
      </rPr>
      <t>「2/28(金)まで」</t>
    </r>
    <r>
      <rPr>
        <sz val="10"/>
        <color rgb="FFFF0000"/>
        <rFont val="Meiryo UI"/>
        <family val="2"/>
        <charset val="128"/>
      </rPr>
      <t xml:space="preserve"> にアレルギーフォームを必ずご提出ください。</t>
    </r>
    <rPh sb="4" eb="6">
      <t>バアイ</t>
    </rPh>
    <rPh sb="30" eb="31">
      <t>カナラ</t>
    </rPh>
    <rPh sb="33" eb="35">
      <t>テイシュツ</t>
    </rPh>
    <phoneticPr fontId="6"/>
  </si>
  <si>
    <t>　◇初日追加昼食(880円/個)</t>
    <rPh sb="2" eb="4">
      <t>ショニチ</t>
    </rPh>
    <rPh sb="4" eb="6">
      <t>ツイカ</t>
    </rPh>
    <rPh sb="6" eb="8">
      <t>チュウショク</t>
    </rPh>
    <rPh sb="12" eb="13">
      <t>エン</t>
    </rPh>
    <rPh sb="14" eb="15">
      <t>コ</t>
    </rPh>
    <phoneticPr fontId="6"/>
  </si>
  <si>
    <t>　観光バス</t>
    <rPh sb="1" eb="3">
      <t>カンコウ</t>
    </rPh>
    <phoneticPr fontId="6"/>
  </si>
  <si>
    <t>（</t>
    <phoneticPr fontId="6"/>
  </si>
  <si>
    <t>大型</t>
    <rPh sb="0" eb="2">
      <t>オオガタ</t>
    </rPh>
    <phoneticPr fontId="6"/>
  </si>
  <si>
    <t>台</t>
    <rPh sb="0" eb="1">
      <t>ダイ</t>
    </rPh>
    <phoneticPr fontId="6"/>
  </si>
  <si>
    <t>中型/マイクロ</t>
    <rPh sb="0" eb="2">
      <t>チュウガタ</t>
    </rPh>
    <phoneticPr fontId="6"/>
  </si>
  <si>
    <t>）</t>
    <phoneticPr fontId="6"/>
  </si>
  <si>
    <t>　チームバス</t>
    <phoneticPr fontId="6"/>
  </si>
  <si>
    <t>）</t>
    <phoneticPr fontId="6"/>
  </si>
  <si>
    <t>　自家用車</t>
    <rPh sb="1" eb="5">
      <t>ジカヨウシャ</t>
    </rPh>
    <phoneticPr fontId="6"/>
  </si>
  <si>
    <t>※大会の第一試合は、13:00～を予定しています。</t>
    <rPh sb="1" eb="3">
      <t>タイカイ</t>
    </rPh>
    <rPh sb="4" eb="6">
      <t>ダイイチ</t>
    </rPh>
    <rPh sb="6" eb="8">
      <t>シアイ</t>
    </rPh>
    <rPh sb="17" eb="19">
      <t>ヨテイ</t>
    </rPh>
    <phoneticPr fontId="6"/>
  </si>
  <si>
    <t>欠食/追加食・・・夕食：2,200円、朝食1,100円、昼食880円　となります。</t>
    <phoneticPr fontId="6"/>
  </si>
  <si>
    <t>▼アレルギー情報申請フォーム</t>
    <rPh sb="6" eb="8">
      <t>ジョウホウ</t>
    </rPh>
    <rPh sb="8" eb="10">
      <t>シンセイ</t>
    </rPh>
    <phoneticPr fontId="6"/>
  </si>
  <si>
    <t>※宿泊者兼保険名簿として使用いたします。参加される方全員のお名前を正確にご記入ください。</t>
    <rPh sb="1" eb="4">
      <t>シュクハクシャ</t>
    </rPh>
    <rPh sb="4" eb="5">
      <t>ケン</t>
    </rPh>
    <rPh sb="5" eb="7">
      <t>ホケン</t>
    </rPh>
    <phoneticPr fontId="6"/>
  </si>
  <si>
    <t>選手登録表（宿泊者名簿）</t>
    <rPh sb="6" eb="9">
      <t>シュクハクシャ</t>
    </rPh>
    <rPh sb="9" eb="11">
      <t>メイボ</t>
    </rPh>
    <phoneticPr fontId="6"/>
  </si>
  <si>
    <t>■</t>
    <phoneticPr fontId="6"/>
  </si>
  <si>
    <t>振込期限</t>
    <rPh sb="0" eb="4">
      <t>フリコミキゲン</t>
    </rPh>
    <phoneticPr fontId="6"/>
  </si>
  <si>
    <t>↓参加費の計算にご利用ください↓</t>
    <rPh sb="1" eb="4">
      <t>サンカヒ</t>
    </rPh>
    <rPh sb="5" eb="7">
      <t>ケイサン</t>
    </rPh>
    <rPh sb="9" eb="11">
      <t>リヨウ</t>
    </rPh>
    <phoneticPr fontId="6"/>
  </si>
  <si>
    <t>エントリー費</t>
    <rPh sb="5" eb="6">
      <t>ヒ</t>
    </rPh>
    <phoneticPr fontId="6"/>
  </si>
  <si>
    <t>ﾁｰﾑ</t>
    <phoneticPr fontId="6"/>
  </si>
  <si>
    <t>名</t>
    <rPh sb="0" eb="1">
      <t>メイ</t>
    </rPh>
    <phoneticPr fontId="6"/>
  </si>
  <si>
    <r>
      <rPr>
        <sz val="10"/>
        <color theme="1"/>
        <rFont val="Meiryo UI"/>
        <family val="3"/>
        <charset val="128"/>
      </rPr>
      <t>追加昼食代</t>
    </r>
    <r>
      <rPr>
        <b/>
        <sz val="10"/>
        <color theme="1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※大会初日昼食/期間中追加昼食</t>
    </r>
    <rPh sb="0" eb="2">
      <t>ツイカ</t>
    </rPh>
    <rPh sb="2" eb="4">
      <t>チュウショク</t>
    </rPh>
    <rPh sb="4" eb="5">
      <t>ダイ</t>
    </rPh>
    <rPh sb="7" eb="9">
      <t>タイカイ</t>
    </rPh>
    <rPh sb="9" eb="11">
      <t>ショニチ</t>
    </rPh>
    <rPh sb="11" eb="13">
      <t>チュウショク</t>
    </rPh>
    <rPh sb="14" eb="17">
      <t>キカンチュウ</t>
    </rPh>
    <rPh sb="17" eb="19">
      <t>ツイカ</t>
    </rPh>
    <rPh sb="19" eb="21">
      <t>チュウショク</t>
    </rPh>
    <phoneticPr fontId="6"/>
  </si>
  <si>
    <r>
      <t>選手 参加費</t>
    </r>
    <r>
      <rPr>
        <sz val="9"/>
        <color theme="1"/>
        <rFont val="Meiryo UI"/>
        <family val="3"/>
        <charset val="128"/>
      </rPr>
      <t xml:space="preserve">
[1泊3食付]</t>
    </r>
    <rPh sb="0" eb="2">
      <t>センシュ</t>
    </rPh>
    <rPh sb="3" eb="6">
      <t>サンカヒ</t>
    </rPh>
    <rPh sb="9" eb="10">
      <t>ハク</t>
    </rPh>
    <rPh sb="11" eb="13">
      <t>ショクツキ</t>
    </rPh>
    <phoneticPr fontId="6"/>
  </si>
  <si>
    <r>
      <t xml:space="preserve">指導者/その他 参加費
</t>
    </r>
    <r>
      <rPr>
        <sz val="9"/>
        <color theme="1"/>
        <rFont val="Meiryo UI"/>
        <family val="3"/>
        <charset val="128"/>
      </rPr>
      <t>[1泊3食付]</t>
    </r>
    <rPh sb="0" eb="3">
      <t>シドウシャ</t>
    </rPh>
    <rPh sb="6" eb="7">
      <t>タ</t>
    </rPh>
    <rPh sb="8" eb="11">
      <t>サンカヒ</t>
    </rPh>
    <rPh sb="14" eb="15">
      <t>ハク</t>
    </rPh>
    <rPh sb="16" eb="18">
      <t>ショクツキ</t>
    </rPh>
    <phoneticPr fontId="6"/>
  </si>
  <si>
    <r>
      <t xml:space="preserve">前泊・後泊プラン
</t>
    </r>
    <r>
      <rPr>
        <sz val="9"/>
        <color theme="1"/>
        <rFont val="Meiryo UI"/>
        <family val="3"/>
        <charset val="128"/>
      </rPr>
      <t>[1泊3食付]</t>
    </r>
    <rPh sb="0" eb="2">
      <t>ゼンハク</t>
    </rPh>
    <rPh sb="3" eb="4">
      <t>アト</t>
    </rPh>
    <rPh sb="4" eb="5">
      <t>ハク</t>
    </rPh>
    <rPh sb="11" eb="12">
      <t>ハク</t>
    </rPh>
    <rPh sb="13" eb="15">
      <t>ショクツキ</t>
    </rPh>
    <phoneticPr fontId="6"/>
  </si>
  <si>
    <t>(税込)</t>
    <rPh sb="1" eb="3">
      <t>ゼイコミ</t>
    </rPh>
    <phoneticPr fontId="6"/>
  </si>
  <si>
    <t>まで</t>
    <phoneticPr fontId="6"/>
  </si>
  <si>
    <t>※大会参加費に含まれないご飲食等については、宿泊先に直接お支払い下さい。</t>
    <phoneticPr fontId="6"/>
  </si>
  <si>
    <r>
      <t xml:space="preserve">選手 参加費
</t>
    </r>
    <r>
      <rPr>
        <sz val="9"/>
        <color theme="1"/>
        <rFont val="Meiryo UI"/>
        <family val="3"/>
        <charset val="128"/>
      </rPr>
      <t>[3泊9食付]</t>
    </r>
    <rPh sb="0" eb="2">
      <t>センシュ</t>
    </rPh>
    <rPh sb="3" eb="6">
      <t>サンカヒ</t>
    </rPh>
    <rPh sb="9" eb="10">
      <t>ハク</t>
    </rPh>
    <rPh sb="11" eb="13">
      <t>ショクツキ</t>
    </rPh>
    <phoneticPr fontId="6"/>
  </si>
  <si>
    <r>
      <t xml:space="preserve">指導者/その他 参加費
</t>
    </r>
    <r>
      <rPr>
        <sz val="9"/>
        <color theme="1"/>
        <rFont val="Meiryo UI"/>
        <family val="3"/>
        <charset val="128"/>
      </rPr>
      <t>[3泊9食付]</t>
    </r>
    <rPh sb="0" eb="3">
      <t>シドウシャ</t>
    </rPh>
    <rPh sb="6" eb="7">
      <t>タ</t>
    </rPh>
    <rPh sb="8" eb="11">
      <t>サンカヒ</t>
    </rPh>
    <rPh sb="14" eb="15">
      <t>ハク</t>
    </rPh>
    <rPh sb="16" eb="18">
      <t>ショクツキ</t>
    </rPh>
    <phoneticPr fontId="6"/>
  </si>
  <si>
    <r>
      <t>指導者/その他 参加費
シングルの場合</t>
    </r>
    <r>
      <rPr>
        <sz val="9"/>
        <color theme="1"/>
        <rFont val="Meiryo UI"/>
        <family val="3"/>
        <charset val="128"/>
      </rPr>
      <t>[3泊9食付]</t>
    </r>
    <rPh sb="0" eb="3">
      <t>シドウシャ</t>
    </rPh>
    <rPh sb="6" eb="7">
      <t>タ</t>
    </rPh>
    <rPh sb="8" eb="11">
      <t>サンカヒ</t>
    </rPh>
    <rPh sb="17" eb="19">
      <t>バアイ</t>
    </rPh>
    <rPh sb="21" eb="22">
      <t>ハク</t>
    </rPh>
    <rPh sb="23" eb="25">
      <t>ショクツキ</t>
    </rPh>
    <phoneticPr fontId="6"/>
  </si>
  <si>
    <r>
      <t>指導者/その他 参加費
シングルの場合</t>
    </r>
    <r>
      <rPr>
        <sz val="9"/>
        <color theme="1"/>
        <rFont val="Meiryo UI"/>
        <family val="3"/>
        <charset val="128"/>
      </rPr>
      <t>[1泊3食付]</t>
    </r>
    <rPh sb="0" eb="3">
      <t>シドウシャ</t>
    </rPh>
    <rPh sb="6" eb="7">
      <t>タ</t>
    </rPh>
    <rPh sb="8" eb="11">
      <t>サンカヒ</t>
    </rPh>
    <rPh sb="17" eb="19">
      <t>バアイ</t>
    </rPh>
    <rPh sb="21" eb="22">
      <t>ハク</t>
    </rPh>
    <rPh sb="23" eb="25">
      <t>ショクツキ</t>
    </rPh>
    <phoneticPr fontId="6"/>
  </si>
  <si>
    <t>※上記期日に全額のご入金が難しい場合は合計金額の20％をお振込みください。やむを得ずご入金が遅れる場合は当社までご相談下さい。</t>
    <rPh sb="29" eb="31">
      <t>フリコ</t>
    </rPh>
    <phoneticPr fontId="6"/>
  </si>
  <si>
    <t>※2泊3日の場合は、24,000円（BUシングル28,000円）となります。</t>
    <rPh sb="2" eb="3">
      <t>ハク</t>
    </rPh>
    <rPh sb="4" eb="5">
      <t>ヒ</t>
    </rPh>
    <rPh sb="6" eb="8">
      <t>バアイ</t>
    </rPh>
    <rPh sb="16" eb="17">
      <t>エン</t>
    </rPh>
    <rPh sb="30" eb="31">
      <t>エン</t>
    </rPh>
    <phoneticPr fontId="6"/>
  </si>
  <si>
    <t>個人参加費… 宿泊費(初日夕食~最終日昼食)、グラウンド費、大会運営費、国内旅行傷害保険料、消費税等を含みます。</t>
    <rPh sb="0" eb="5">
      <t>コジンサンカヒ</t>
    </rPh>
    <phoneticPr fontId="6"/>
  </si>
  <si>
    <t>◆時之栖園内　（静岡県御殿場市神山719）</t>
    <phoneticPr fontId="6"/>
  </si>
  <si>
    <t>◆裾野エリア　（静岡県裾野市下和田420-12）</t>
    <rPh sb="1" eb="3">
      <t>スソノ</t>
    </rPh>
    <phoneticPr fontId="6"/>
  </si>
  <si>
    <t>＜宿泊先について＞</t>
    <rPh sb="1" eb="3">
      <t>シュクハク</t>
    </rPh>
    <rPh sb="3" eb="4">
      <t>サキ</t>
    </rPh>
    <phoneticPr fontId="6"/>
  </si>
  <si>
    <t>https://caneat.jp/74/event/60620535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</si>
</sst>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m/d\(aaa\)"/>
    <numFmt numFmtId="177" formatCode="m&quot;月&quot;d&quot;日&quot;\(aaa\)"/>
    <numFmt numFmtId="178" formatCode="&quot;¥&quot;#,##0;[Red]&quot;¥&quot;\-#,##0"/>
  </numFmts>
  <fonts count="59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b/>
      <sz val="22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b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2"/>
      <charset val="128"/>
    </font>
    <font>
      <sz val="8"/>
      <color rgb="FFFF0000"/>
      <name val="Meiryo UI"/>
      <family val="2"/>
      <charset val="128"/>
    </font>
    <font>
      <sz val="8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6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4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sz val="16"/>
      <color theme="1"/>
      <name val="Meiryo UI"/>
      <family val="2"/>
      <charset val="128"/>
    </font>
    <font>
      <b/>
      <u/>
      <sz val="10"/>
      <color theme="10"/>
      <name val="Meiryo UI"/>
      <family val="3"/>
      <charset val="128"/>
    </font>
    <font>
      <sz val="9"/>
      <color rgb="FFFF0000"/>
      <name val="Meiryo UI"/>
      <family val="2"/>
      <charset val="128"/>
    </font>
    <font>
      <sz val="10"/>
      <color rgb="FFFF0000"/>
      <name val="Meiryo UI"/>
      <family val="2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name val="Meiryo UI"/>
      <family val="2"/>
      <charset val="128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Osaka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メイリオ"/>
      <family val="3"/>
      <charset val="128"/>
    </font>
    <font>
      <b/>
      <sz val="22"/>
      <name val="Meiryo UI"/>
      <family val="3"/>
      <charset val="128"/>
    </font>
    <font>
      <sz val="11"/>
      <name val="HGPｺﾞｼｯｸM"/>
      <family val="3"/>
      <charset val="128"/>
    </font>
    <font>
      <sz val="10"/>
      <name val="Meiryo UI"/>
      <family val="2"/>
      <charset val="128"/>
    </font>
    <font>
      <sz val="8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3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  <xf numFmtId="0" fontId="30" fillId="0" borderId="0"/>
    <xf numFmtId="0" fontId="30" fillId="0" borderId="0"/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7" fillId="0" borderId="0"/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176" fontId="0" fillId="0" borderId="0" xfId="0" applyNumberFormat="1" applyBorder="1" applyAlignment="1" applyProtection="1">
      <alignment vertical="center" shrinkToFit="1"/>
    </xf>
    <xf numFmtId="0" fontId="20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8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Border="1" applyAlignment="1" applyProtection="1">
      <alignment horizontal="right" vertical="center"/>
    </xf>
    <xf numFmtId="0" fontId="11" fillId="0" borderId="1" xfId="0" applyFont="1" applyBorder="1" applyProtection="1">
      <alignment vertical="center"/>
    </xf>
    <xf numFmtId="0" fontId="12" fillId="0" borderId="1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20" fillId="0" borderId="1" xfId="0" applyFont="1" applyBorder="1" applyAlignment="1" applyProtection="1">
      <alignment vertical="center"/>
    </xf>
    <xf numFmtId="0" fontId="10" fillId="0" borderId="1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6" fillId="0" borderId="0" xfId="3" applyFont="1" applyBorder="1" applyProtection="1"/>
    <xf numFmtId="176" fontId="37" fillId="0" borderId="0" xfId="3" applyNumberFormat="1" applyFont="1" applyBorder="1" applyAlignment="1" applyProtection="1">
      <alignment horizontal="center" vertical="center" shrinkToFit="1"/>
    </xf>
    <xf numFmtId="0" fontId="38" fillId="0" borderId="0" xfId="3" applyFont="1" applyBorder="1" applyAlignment="1" applyProtection="1">
      <alignment vertical="center"/>
    </xf>
    <xf numFmtId="0" fontId="38" fillId="0" borderId="0" xfId="3" applyFont="1" applyBorder="1" applyAlignment="1" applyProtection="1">
      <alignment vertical="center" shrinkToFit="1"/>
    </xf>
    <xf numFmtId="0" fontId="26" fillId="0" borderId="0" xfId="3" applyFont="1" applyBorder="1" applyAlignment="1" applyProtection="1">
      <alignment horizontal="center" vertical="center" wrapText="1"/>
    </xf>
    <xf numFmtId="0" fontId="40" fillId="0" borderId="0" xfId="3" applyFont="1" applyBorder="1" applyAlignment="1" applyProtection="1"/>
    <xf numFmtId="0" fontId="37" fillId="0" borderId="0" xfId="3" applyFont="1" applyBorder="1" applyAlignment="1" applyProtection="1">
      <alignment shrinkToFit="1"/>
    </xf>
    <xf numFmtId="0" fontId="40" fillId="0" borderId="0" xfId="3" applyFont="1" applyBorder="1" applyAlignment="1" applyProtection="1">
      <alignment horizontal="center" vertical="center" shrinkToFit="1"/>
    </xf>
    <xf numFmtId="0" fontId="25" fillId="0" borderId="0" xfId="3" applyFont="1" applyBorder="1" applyAlignment="1" applyProtection="1">
      <alignment vertical="center"/>
    </xf>
    <xf numFmtId="0" fontId="25" fillId="0" borderId="0" xfId="3" applyFont="1" applyBorder="1" applyAlignment="1" applyProtection="1">
      <alignment vertical="center" wrapText="1"/>
    </xf>
    <xf numFmtId="0" fontId="26" fillId="0" borderId="0" xfId="3" applyFont="1" applyBorder="1" applyAlignment="1" applyProtection="1">
      <alignment horizontal="center" vertical="center" shrinkToFit="1"/>
    </xf>
    <xf numFmtId="0" fontId="39" fillId="0" borderId="0" xfId="3" applyFont="1" applyBorder="1" applyAlignment="1" applyProtection="1">
      <alignment vertical="center" shrinkToFit="1"/>
    </xf>
    <xf numFmtId="0" fontId="26" fillId="0" borderId="0" xfId="3" applyFont="1" applyBorder="1" applyAlignment="1" applyProtection="1">
      <alignment vertical="center"/>
    </xf>
    <xf numFmtId="0" fontId="39" fillId="0" borderId="0" xfId="3" applyFont="1" applyBorder="1" applyAlignment="1" applyProtection="1">
      <alignment horizontal="center" vertical="center" wrapText="1"/>
    </xf>
    <xf numFmtId="0" fontId="38" fillId="0" borderId="0" xfId="3" applyFont="1" applyBorder="1" applyAlignment="1" applyProtection="1">
      <alignment horizontal="center"/>
    </xf>
    <xf numFmtId="0" fontId="26" fillId="0" borderId="0" xfId="3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19" fillId="0" borderId="0" xfId="0" applyFont="1" applyBorder="1" applyAlignment="1"/>
    <xf numFmtId="0" fontId="0" fillId="0" borderId="0" xfId="0" applyBorder="1" applyAlignment="1" applyProtection="1">
      <alignment horizontal="right" vertical="center"/>
    </xf>
    <xf numFmtId="0" fontId="0" fillId="0" borderId="0" xfId="0" applyBorder="1" applyProtection="1">
      <alignment vertical="center"/>
    </xf>
    <xf numFmtId="176" fontId="10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7" fillId="0" borderId="0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vertical="top"/>
    </xf>
    <xf numFmtId="0" fontId="22" fillId="0" borderId="0" xfId="0" applyFont="1" applyBorder="1" applyProtection="1">
      <alignment vertical="center"/>
    </xf>
    <xf numFmtId="0" fontId="24" fillId="0" borderId="0" xfId="0" applyFont="1" applyFill="1" applyBorder="1" applyProtection="1">
      <alignment vertical="center"/>
    </xf>
    <xf numFmtId="0" fontId="34" fillId="0" borderId="0" xfId="7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Protection="1">
      <alignment vertical="center"/>
    </xf>
    <xf numFmtId="0" fontId="35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right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vertical="center"/>
    </xf>
    <xf numFmtId="0" fontId="17" fillId="0" borderId="0" xfId="0" applyFont="1">
      <alignment vertical="center"/>
    </xf>
    <xf numFmtId="0" fontId="38" fillId="0" borderId="0" xfId="0" applyFont="1" applyAlignment="1">
      <alignment vertical="center"/>
    </xf>
    <xf numFmtId="0" fontId="14" fillId="0" borderId="0" xfId="0" applyFont="1">
      <alignment vertical="center"/>
    </xf>
    <xf numFmtId="0" fontId="48" fillId="0" borderId="0" xfId="10" applyFont="1">
      <alignment vertical="center"/>
    </xf>
    <xf numFmtId="0" fontId="49" fillId="0" borderId="0" xfId="10" applyFont="1">
      <alignment vertical="center"/>
    </xf>
    <xf numFmtId="0" fontId="8" fillId="0" borderId="2" xfId="0" applyFont="1" applyBorder="1" applyAlignment="1" applyProtection="1">
      <alignment horizontal="center" shrinkToFit="1"/>
      <protection locked="0"/>
    </xf>
    <xf numFmtId="0" fontId="8" fillId="0" borderId="0" xfId="0" applyFont="1" applyBorder="1" applyAlignment="1" applyProtection="1">
      <alignment horizontal="right" vertical="center"/>
    </xf>
    <xf numFmtId="0" fontId="19" fillId="0" borderId="0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77" fontId="9" fillId="0" borderId="0" xfId="0" applyNumberFormat="1" applyFont="1" applyAlignment="1" applyProtection="1">
      <alignment horizontal="center" vertical="center" shrinkToFit="1"/>
    </xf>
    <xf numFmtId="0" fontId="43" fillId="0" borderId="0" xfId="0" applyFont="1" applyAlignment="1" applyProtection="1">
      <alignment horizontal="left" vertical="center"/>
    </xf>
    <xf numFmtId="177" fontId="9" fillId="0" borderId="0" xfId="0" applyNumberFormat="1" applyFont="1" applyAlignment="1" applyProtection="1">
      <alignment vertical="center" shrinkToFit="1"/>
    </xf>
    <xf numFmtId="0" fontId="19" fillId="0" borderId="1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40" fillId="0" borderId="0" xfId="12" applyFont="1" applyBorder="1" applyAlignment="1">
      <alignment horizontal="center" vertical="center"/>
    </xf>
    <xf numFmtId="0" fontId="52" fillId="0" borderId="0" xfId="12" applyFont="1" applyBorder="1" applyAlignment="1">
      <alignment vertical="top"/>
    </xf>
    <xf numFmtId="0" fontId="10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177" fontId="50" fillId="0" borderId="0" xfId="0" applyNumberFormat="1" applyFont="1" applyAlignment="1" applyProtection="1">
      <alignment vertical="center" shrinkToFit="1"/>
    </xf>
    <xf numFmtId="0" fontId="19" fillId="0" borderId="0" xfId="0" applyFont="1" applyBorder="1" applyAlignment="1" applyProtection="1">
      <alignment horizontal="center"/>
    </xf>
    <xf numFmtId="6" fontId="19" fillId="0" borderId="0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40" fillId="0" borderId="0" xfId="3" applyFont="1" applyBorder="1" applyProtection="1"/>
    <xf numFmtId="0" fontId="40" fillId="0" borderId="0" xfId="3" applyFont="1" applyBorder="1" applyAlignment="1" applyProtection="1">
      <alignment vertical="center" shrinkToFit="1"/>
    </xf>
    <xf numFmtId="0" fontId="40" fillId="0" borderId="0" xfId="3" applyFont="1" applyBorder="1" applyAlignment="1" applyProtection="1">
      <alignment vertical="top"/>
    </xf>
    <xf numFmtId="0" fontId="40" fillId="0" borderId="54" xfId="3" applyFont="1" applyBorder="1" applyAlignment="1" applyProtection="1">
      <alignment horizontal="center" vertical="center" shrinkToFit="1"/>
    </xf>
    <xf numFmtId="0" fontId="40" fillId="0" borderId="21" xfId="3" applyFont="1" applyBorder="1" applyAlignment="1" applyProtection="1">
      <alignment horizontal="center" vertical="center" shrinkToFit="1"/>
    </xf>
    <xf numFmtId="0" fontId="40" fillId="0" borderId="26" xfId="3" applyFont="1" applyBorder="1" applyAlignment="1" applyProtection="1">
      <alignment horizontal="center" vertical="center" shrinkToFit="1"/>
    </xf>
    <xf numFmtId="0" fontId="40" fillId="0" borderId="40" xfId="3" applyFont="1" applyBorder="1" applyAlignment="1" applyProtection="1">
      <alignment horizontal="center" vertical="center" shrinkToFit="1"/>
    </xf>
    <xf numFmtId="0" fontId="40" fillId="0" borderId="47" xfId="3" applyFont="1" applyBorder="1" applyAlignment="1" applyProtection="1">
      <alignment horizontal="center" vertical="center" shrinkToFit="1"/>
    </xf>
    <xf numFmtId="0" fontId="21" fillId="0" borderId="0" xfId="0" applyFont="1" applyBorder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right" vertical="center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54" fillId="0" borderId="65" xfId="0" applyFont="1" applyBorder="1" applyAlignment="1">
      <alignment vertical="center"/>
    </xf>
    <xf numFmtId="0" fontId="54" fillId="0" borderId="46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vertical="center" wrapText="1"/>
    </xf>
    <xf numFmtId="0" fontId="0" fillId="0" borderId="66" xfId="0" applyBorder="1" applyProtection="1">
      <alignment vertical="center"/>
    </xf>
    <xf numFmtId="0" fontId="54" fillId="3" borderId="66" xfId="0" applyFont="1" applyFill="1" applyBorder="1" applyAlignment="1">
      <alignment vertical="center"/>
    </xf>
    <xf numFmtId="0" fontId="54" fillId="3" borderId="46" xfId="0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26" fillId="0" borderId="78" xfId="3" applyFont="1" applyBorder="1" applyAlignment="1" applyProtection="1">
      <alignment vertical="center" shrinkToFit="1"/>
    </xf>
    <xf numFmtId="0" fontId="26" fillId="0" borderId="80" xfId="3" applyFont="1" applyBorder="1" applyAlignment="1" applyProtection="1">
      <alignment vertical="center" shrinkToFit="1"/>
    </xf>
    <xf numFmtId="0" fontId="40" fillId="0" borderId="81" xfId="3" applyFont="1" applyBorder="1" applyAlignment="1" applyProtection="1">
      <alignment horizontal="center" vertical="center" shrinkToFit="1"/>
    </xf>
    <xf numFmtId="0" fontId="40" fillId="0" borderId="84" xfId="3" applyFont="1" applyBorder="1" applyAlignment="1" applyProtection="1">
      <alignment horizontal="center" vertical="center" shrinkToFit="1"/>
    </xf>
    <xf numFmtId="0" fontId="40" fillId="0" borderId="88" xfId="3" applyFont="1" applyBorder="1" applyAlignment="1" applyProtection="1">
      <alignment horizontal="center" vertical="center" shrinkToFit="1"/>
    </xf>
    <xf numFmtId="0" fontId="40" fillId="0" borderId="78" xfId="3" applyFont="1" applyBorder="1" applyAlignment="1" applyProtection="1">
      <alignment horizontal="center" vertical="center" shrinkToFit="1"/>
    </xf>
    <xf numFmtId="0" fontId="32" fillId="0" borderId="0" xfId="7" applyProtection="1">
      <alignment vertical="center"/>
    </xf>
    <xf numFmtId="0" fontId="21" fillId="0" borderId="0" xfId="0" applyFont="1" applyBorder="1" applyAlignment="1"/>
    <xf numFmtId="0" fontId="0" fillId="0" borderId="0" xfId="0" applyBorder="1">
      <alignment vertical="center"/>
    </xf>
    <xf numFmtId="0" fontId="36" fillId="0" borderId="0" xfId="10" applyFont="1">
      <alignment vertical="center"/>
    </xf>
    <xf numFmtId="0" fontId="10" fillId="0" borderId="0" xfId="0" applyFont="1" applyAlignment="1" applyProtection="1">
      <alignment horizontal="center" vertical="center"/>
    </xf>
    <xf numFmtId="0" fontId="55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>
      <alignment vertical="center"/>
    </xf>
    <xf numFmtId="0" fontId="17" fillId="0" borderId="0" xfId="0" applyFont="1" applyFill="1" applyBorder="1">
      <alignment vertical="center"/>
    </xf>
    <xf numFmtId="0" fontId="0" fillId="0" borderId="0" xfId="0" applyFill="1" applyBorder="1" applyProtection="1">
      <alignment vertical="center"/>
    </xf>
    <xf numFmtId="0" fontId="55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54" fillId="0" borderId="0" xfId="0" applyFont="1" applyBorder="1" applyAlignment="1">
      <alignment horizontal="left" vertical="center"/>
    </xf>
    <xf numFmtId="0" fontId="0" fillId="0" borderId="0" xfId="0" applyBorder="1" applyAlignment="1" applyProtection="1">
      <alignment shrinkToFit="1"/>
      <protection locked="0"/>
    </xf>
    <xf numFmtId="177" fontId="9" fillId="0" borderId="0" xfId="0" applyNumberFormat="1" applyFont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shrinkToFit="1"/>
    </xf>
    <xf numFmtId="176" fontId="0" fillId="0" borderId="0" xfId="0" applyNumberForma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shrinkToFit="1"/>
      <protection locked="0"/>
    </xf>
    <xf numFmtId="0" fontId="33" fillId="0" borderId="24" xfId="0" applyFont="1" applyBorder="1" applyAlignment="1" applyProtection="1">
      <alignment horizontal="center" vertical="center" shrinkToFit="1"/>
      <protection locked="0"/>
    </xf>
    <xf numFmtId="0" fontId="33" fillId="0" borderId="30" xfId="0" applyFont="1" applyBorder="1" applyAlignment="1" applyProtection="1">
      <alignment horizontal="center" vertical="center" shrinkToFit="1"/>
      <protection locked="0"/>
    </xf>
    <xf numFmtId="0" fontId="7" fillId="0" borderId="48" xfId="0" applyFont="1" applyBorder="1" applyAlignment="1" applyProtection="1">
      <alignment horizontal="center" vertical="center" shrinkToFit="1"/>
    </xf>
    <xf numFmtId="0" fontId="7" fillId="0" borderId="49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6" fontId="23" fillId="0" borderId="16" xfId="1" applyFont="1" applyBorder="1" applyAlignment="1" applyProtection="1">
      <alignment horizontal="center" vertical="center"/>
    </xf>
    <xf numFmtId="6" fontId="23" fillId="0" borderId="17" xfId="1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 shrinkToFit="1"/>
      <protection locked="0"/>
    </xf>
    <xf numFmtId="0" fontId="28" fillId="0" borderId="2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49" fontId="21" fillId="0" borderId="12" xfId="0" applyNumberFormat="1" applyFont="1" applyBorder="1" applyAlignment="1" applyProtection="1">
      <alignment horizontal="center" vertical="center" shrinkToFit="1"/>
      <protection locked="0"/>
    </xf>
    <xf numFmtId="49" fontId="21" fillId="0" borderId="4" xfId="0" applyNumberFormat="1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wrapText="1"/>
    </xf>
    <xf numFmtId="0" fontId="33" fillId="0" borderId="36" xfId="0" applyFont="1" applyBorder="1" applyAlignment="1" applyProtection="1">
      <alignment horizontal="center" vertical="center" shrinkToFit="1"/>
      <protection locked="0"/>
    </xf>
    <xf numFmtId="0" fontId="33" fillId="0" borderId="22" xfId="0" applyFont="1" applyBorder="1" applyAlignment="1" applyProtection="1">
      <alignment horizontal="center" vertical="center" shrinkToFit="1"/>
      <protection locked="0"/>
    </xf>
    <xf numFmtId="0" fontId="33" fillId="0" borderId="56" xfId="0" applyFont="1" applyBorder="1" applyAlignment="1" applyProtection="1">
      <alignment horizontal="center" vertical="center" shrinkToFit="1"/>
    </xf>
    <xf numFmtId="0" fontId="33" fillId="0" borderId="61" xfId="0" applyFont="1" applyBorder="1" applyAlignment="1" applyProtection="1">
      <alignment horizontal="center" vertical="center" shrinkToFit="1"/>
    </xf>
    <xf numFmtId="176" fontId="21" fillId="0" borderId="28" xfId="0" applyNumberFormat="1" applyFont="1" applyBorder="1" applyAlignment="1" applyProtection="1">
      <alignment horizontal="center" vertical="center" shrinkToFit="1"/>
    </xf>
    <xf numFmtId="176" fontId="21" fillId="0" borderId="29" xfId="0" applyNumberFormat="1" applyFont="1" applyBorder="1" applyAlignment="1" applyProtection="1">
      <alignment horizontal="center" vertical="center" shrinkToFit="1"/>
    </xf>
    <xf numFmtId="176" fontId="7" fillId="0" borderId="33" xfId="0" applyNumberFormat="1" applyFont="1" applyBorder="1" applyAlignment="1" applyProtection="1">
      <alignment horizontal="center" vertical="center" shrinkToFit="1"/>
    </xf>
    <xf numFmtId="176" fontId="7" fillId="0" borderId="34" xfId="0" applyNumberFormat="1" applyFont="1" applyBorder="1" applyAlignment="1" applyProtection="1">
      <alignment horizontal="center" vertical="center" shrinkToFit="1"/>
    </xf>
    <xf numFmtId="176" fontId="7" fillId="0" borderId="37" xfId="0" applyNumberFormat="1" applyFont="1" applyBorder="1" applyAlignment="1" applyProtection="1">
      <alignment horizontal="center" vertical="center" shrinkToFit="1"/>
    </xf>
    <xf numFmtId="176" fontId="7" fillId="0" borderId="21" xfId="0" applyNumberFormat="1" applyFont="1" applyBorder="1" applyAlignment="1" applyProtection="1">
      <alignment horizontal="center" vertical="center" shrinkToFit="1"/>
    </xf>
    <xf numFmtId="0" fontId="33" fillId="0" borderId="35" xfId="0" applyFont="1" applyBorder="1" applyAlignment="1" applyProtection="1">
      <alignment horizontal="center" vertical="center" shrinkToFit="1"/>
      <protection locked="0"/>
    </xf>
    <xf numFmtId="0" fontId="33" fillId="0" borderId="20" xfId="0" applyFont="1" applyBorder="1" applyAlignment="1" applyProtection="1">
      <alignment horizontal="center" vertical="center" shrinkToFit="1"/>
      <protection locked="0"/>
    </xf>
    <xf numFmtId="0" fontId="33" fillId="0" borderId="34" xfId="0" applyFont="1" applyBorder="1" applyAlignment="1" applyProtection="1">
      <alignment horizontal="center" vertical="center" shrinkToFit="1"/>
      <protection locked="0"/>
    </xf>
    <xf numFmtId="0" fontId="33" fillId="0" borderId="21" xfId="0" applyFont="1" applyBorder="1" applyAlignment="1" applyProtection="1">
      <alignment horizontal="center" vertical="center" shrinkToFit="1"/>
      <protection locked="0"/>
    </xf>
    <xf numFmtId="0" fontId="33" fillId="0" borderId="57" xfId="0" applyFont="1" applyBorder="1" applyAlignment="1" applyProtection="1">
      <alignment horizontal="center" vertical="center" shrinkToFit="1"/>
    </xf>
    <xf numFmtId="0" fontId="33" fillId="0" borderId="58" xfId="0" applyFont="1" applyBorder="1" applyAlignment="1" applyProtection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</xf>
    <xf numFmtId="0" fontId="21" fillId="0" borderId="0" xfId="0" applyFont="1" applyBorder="1" applyAlignment="1" applyProtection="1">
      <alignment horizontal="center" vertical="center" shrinkToFit="1"/>
    </xf>
    <xf numFmtId="0" fontId="33" fillId="0" borderId="25" xfId="0" applyFont="1" applyBorder="1" applyAlignment="1" applyProtection="1">
      <alignment horizontal="center" vertical="center" shrinkToFit="1"/>
      <protection locked="0"/>
    </xf>
    <xf numFmtId="0" fontId="33" fillId="0" borderId="31" xfId="0" applyFont="1" applyBorder="1" applyAlignment="1" applyProtection="1">
      <alignment horizontal="center" vertical="center" shrinkToFit="1"/>
      <protection locked="0"/>
    </xf>
    <xf numFmtId="0" fontId="33" fillId="0" borderId="26" xfId="0" applyFont="1" applyBorder="1" applyAlignment="1" applyProtection="1">
      <alignment horizontal="center" vertical="center" shrinkToFit="1"/>
      <protection locked="0"/>
    </xf>
    <xf numFmtId="0" fontId="33" fillId="0" borderId="32" xfId="0" applyFont="1" applyBorder="1" applyAlignment="1" applyProtection="1">
      <alignment horizontal="center" vertical="center" shrinkToFit="1"/>
      <protection locked="0"/>
    </xf>
    <xf numFmtId="176" fontId="21" fillId="0" borderId="44" xfId="0" applyNumberFormat="1" applyFont="1" applyBorder="1" applyAlignment="1" applyProtection="1">
      <alignment horizontal="center" vertical="center" shrinkToFit="1"/>
    </xf>
    <xf numFmtId="176" fontId="21" fillId="0" borderId="45" xfId="0" applyNumberFormat="1" applyFont="1" applyBorder="1" applyAlignment="1" applyProtection="1">
      <alignment horizontal="center" vertical="center" shrinkToFit="1"/>
    </xf>
    <xf numFmtId="0" fontId="33" fillId="0" borderId="27" xfId="0" applyFont="1" applyBorder="1" applyAlignment="1" applyProtection="1">
      <alignment horizontal="center" vertical="center" shrinkToFit="1"/>
      <protection locked="0"/>
    </xf>
    <xf numFmtId="0" fontId="33" fillId="0" borderId="23" xfId="0" applyFont="1" applyBorder="1" applyAlignment="1" applyProtection="1">
      <alignment horizontal="center" vertical="center" shrinkToFit="1"/>
      <protection locked="0"/>
    </xf>
    <xf numFmtId="0" fontId="33" fillId="0" borderId="55" xfId="0" applyFont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0" fontId="0" fillId="0" borderId="6" xfId="0" applyBorder="1" applyAlignment="1" applyProtection="1">
      <alignment horizontal="left" vertical="top" shrinkToFit="1"/>
      <protection locked="0"/>
    </xf>
    <xf numFmtId="0" fontId="0" fillId="0" borderId="9" xfId="0" applyBorder="1" applyAlignment="1" applyProtection="1">
      <alignment horizontal="left" vertical="top" shrinkToFit="1"/>
      <protection locked="0"/>
    </xf>
    <xf numFmtId="0" fontId="0" fillId="0" borderId="2" xfId="0" applyBorder="1" applyAlignment="1" applyProtection="1">
      <alignment horizontal="left" vertical="top" shrinkToFit="1"/>
      <protection locked="0"/>
    </xf>
    <xf numFmtId="0" fontId="0" fillId="0" borderId="10" xfId="0" applyBorder="1" applyAlignment="1" applyProtection="1">
      <alignment horizontal="left" vertical="top" shrinkToFit="1"/>
      <protection locked="0"/>
    </xf>
    <xf numFmtId="0" fontId="33" fillId="0" borderId="17" xfId="0" applyFont="1" applyBorder="1" applyAlignment="1" applyProtection="1">
      <alignment horizontal="center" vertical="center" shrinkToFit="1"/>
      <protection locked="0"/>
    </xf>
    <xf numFmtId="176" fontId="7" fillId="0" borderId="38" xfId="0" applyNumberFormat="1" applyFont="1" applyBorder="1" applyAlignment="1" applyProtection="1">
      <alignment horizontal="center" vertical="center" shrinkToFit="1"/>
    </xf>
    <xf numFmtId="176" fontId="7" fillId="0" borderId="27" xfId="0" applyNumberFormat="1" applyFont="1" applyBorder="1" applyAlignment="1" applyProtection="1">
      <alignment horizontal="center" vertical="center" shrinkToFit="1"/>
    </xf>
    <xf numFmtId="176" fontId="7" fillId="0" borderId="39" xfId="0" applyNumberFormat="1" applyFont="1" applyBorder="1" applyAlignment="1" applyProtection="1">
      <alignment horizontal="center" vertical="center" shrinkToFit="1"/>
    </xf>
    <xf numFmtId="176" fontId="7" fillId="0" borderId="43" xfId="0" applyNumberFormat="1" applyFont="1" applyBorder="1" applyAlignment="1" applyProtection="1">
      <alignment horizontal="center" vertical="center" shrinkToFit="1"/>
    </xf>
    <xf numFmtId="0" fontId="33" fillId="0" borderId="41" xfId="0" applyFont="1" applyBorder="1" applyAlignment="1" applyProtection="1">
      <alignment horizontal="center" vertical="center" shrinkToFit="1"/>
      <protection locked="0"/>
    </xf>
    <xf numFmtId="0" fontId="33" fillId="0" borderId="42" xfId="0" applyFont="1" applyBorder="1" applyAlignment="1" applyProtection="1">
      <alignment horizontal="center" vertical="center" shrinkToFit="1"/>
      <protection locked="0"/>
    </xf>
    <xf numFmtId="176" fontId="7" fillId="0" borderId="50" xfId="0" applyNumberFormat="1" applyFont="1" applyBorder="1" applyAlignment="1" applyProtection="1">
      <alignment horizontal="center" vertical="center" shrinkToFit="1"/>
    </xf>
    <xf numFmtId="176" fontId="7" fillId="0" borderId="19" xfId="0" applyNumberFormat="1" applyFont="1" applyBorder="1" applyAlignment="1" applyProtection="1">
      <alignment horizontal="center" vertical="center" shrinkToFit="1"/>
    </xf>
    <xf numFmtId="176" fontId="7" fillId="0" borderId="23" xfId="0" applyNumberFormat="1" applyFont="1" applyBorder="1" applyAlignment="1" applyProtection="1">
      <alignment horizontal="center" vertical="center" shrinkToFit="1"/>
    </xf>
    <xf numFmtId="0" fontId="33" fillId="0" borderId="16" xfId="0" applyFont="1" applyBorder="1" applyAlignment="1" applyProtection="1">
      <alignment horizontal="center" vertical="center" shrinkToFit="1"/>
      <protection locked="0"/>
    </xf>
    <xf numFmtId="0" fontId="33" fillId="0" borderId="18" xfId="0" applyFont="1" applyBorder="1" applyAlignment="1" applyProtection="1">
      <alignment horizontal="center" vertical="center" shrinkToFit="1"/>
      <protection locked="0"/>
    </xf>
    <xf numFmtId="0" fontId="33" fillId="0" borderId="63" xfId="0" applyFont="1" applyBorder="1" applyAlignment="1" applyProtection="1">
      <alignment horizontal="center" vertical="center" shrinkToFit="1"/>
      <protection locked="0"/>
    </xf>
    <xf numFmtId="0" fontId="33" fillId="0" borderId="49" xfId="0" applyFont="1" applyBorder="1" applyAlignment="1" applyProtection="1">
      <alignment horizontal="center" vertical="center" shrinkToFit="1"/>
      <protection locked="0"/>
    </xf>
    <xf numFmtId="0" fontId="33" fillId="0" borderId="59" xfId="0" applyFont="1" applyBorder="1" applyAlignment="1" applyProtection="1">
      <alignment horizontal="center" vertical="center" shrinkToFit="1"/>
    </xf>
    <xf numFmtId="0" fontId="33" fillId="0" borderId="60" xfId="0" applyFont="1" applyBorder="1" applyAlignment="1" applyProtection="1">
      <alignment horizontal="center" vertical="center" shrinkToFit="1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0" fontId="54" fillId="0" borderId="46" xfId="0" applyFont="1" applyBorder="1" applyAlignment="1">
      <alignment horizontal="left" vertical="center"/>
    </xf>
    <xf numFmtId="0" fontId="33" fillId="0" borderId="48" xfId="0" applyFont="1" applyBorder="1" applyAlignment="1" applyProtection="1">
      <alignment horizontal="center" vertical="center" wrapText="1" shrinkToFit="1"/>
      <protection locked="0"/>
    </xf>
    <xf numFmtId="0" fontId="33" fillId="0" borderId="62" xfId="0" applyFont="1" applyBorder="1" applyAlignment="1" applyProtection="1">
      <alignment horizontal="center" vertical="center" wrapText="1" shrinkToFit="1"/>
      <protection locked="0"/>
    </xf>
    <xf numFmtId="0" fontId="33" fillId="0" borderId="48" xfId="0" applyFont="1" applyBorder="1" applyAlignment="1" applyProtection="1">
      <alignment horizontal="center" vertical="center" shrinkToFit="1"/>
      <protection locked="0"/>
    </xf>
    <xf numFmtId="0" fontId="33" fillId="0" borderId="62" xfId="0" applyFont="1" applyBorder="1" applyAlignment="1" applyProtection="1">
      <alignment horizontal="center" vertical="center" shrinkToFit="1"/>
      <protection locked="0"/>
    </xf>
    <xf numFmtId="0" fontId="33" fillId="0" borderId="64" xfId="0" applyFont="1" applyBorder="1" applyAlignment="1" applyProtection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54" fillId="3" borderId="66" xfId="0" applyFont="1" applyFill="1" applyBorder="1" applyAlignment="1">
      <alignment horizontal="center" vertical="center"/>
    </xf>
    <xf numFmtId="0" fontId="54" fillId="3" borderId="46" xfId="0" applyFont="1" applyFill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54" fillId="0" borderId="65" xfId="0" applyFont="1" applyBorder="1" applyAlignment="1">
      <alignment horizontal="left" vertical="center"/>
    </xf>
    <xf numFmtId="0" fontId="26" fillId="0" borderId="0" xfId="3" applyFont="1" applyBorder="1" applyAlignment="1" applyProtection="1">
      <alignment horizontal="center" vertical="center" shrinkToFit="1"/>
    </xf>
    <xf numFmtId="0" fontId="40" fillId="0" borderId="0" xfId="3" applyFont="1" applyBorder="1" applyAlignment="1" applyProtection="1">
      <alignment horizontal="center" vertical="center" shrinkToFit="1"/>
    </xf>
    <xf numFmtId="0" fontId="26" fillId="0" borderId="0" xfId="3" applyFont="1" applyBorder="1" applyAlignment="1" applyProtection="1">
      <alignment horizontal="center" vertical="center" wrapText="1"/>
    </xf>
    <xf numFmtId="0" fontId="26" fillId="0" borderId="0" xfId="3" applyFont="1" applyBorder="1" applyAlignment="1" applyProtection="1">
      <alignment horizontal="center" vertical="center"/>
    </xf>
    <xf numFmtId="0" fontId="53" fillId="0" borderId="0" xfId="3" applyFont="1" applyBorder="1" applyAlignment="1" applyProtection="1">
      <alignment horizontal="left" vertical="center"/>
    </xf>
    <xf numFmtId="0" fontId="39" fillId="0" borderId="2" xfId="3" applyFont="1" applyBorder="1" applyAlignment="1" applyProtection="1">
      <alignment horizontal="center" vertical="center" shrinkToFit="1"/>
      <protection locked="0"/>
    </xf>
    <xf numFmtId="0" fontId="26" fillId="0" borderId="79" xfId="3" applyFont="1" applyBorder="1" applyAlignment="1" applyProtection="1">
      <alignment horizontal="center" vertical="center" shrinkToFit="1"/>
    </xf>
    <xf numFmtId="0" fontId="26" fillId="0" borderId="90" xfId="3" applyFont="1" applyBorder="1" applyAlignment="1" applyProtection="1">
      <alignment horizontal="center" vertical="center" shrinkToFit="1"/>
    </xf>
    <xf numFmtId="0" fontId="26" fillId="0" borderId="80" xfId="3" applyFont="1" applyBorder="1" applyAlignment="1" applyProtection="1">
      <alignment horizontal="center" vertical="center" shrinkToFit="1"/>
    </xf>
    <xf numFmtId="0" fontId="26" fillId="0" borderId="47" xfId="3" applyFont="1" applyBorder="1" applyAlignment="1" applyProtection="1">
      <alignment horizontal="left" vertical="center"/>
    </xf>
    <xf numFmtId="0" fontId="26" fillId="0" borderId="91" xfId="3" applyFont="1" applyBorder="1" applyAlignment="1" applyProtection="1">
      <alignment horizontal="left" vertical="center"/>
    </xf>
    <xf numFmtId="0" fontId="40" fillId="0" borderId="9" xfId="3" applyFont="1" applyBorder="1" applyAlignment="1" applyProtection="1">
      <alignment horizontal="left" vertical="center" shrinkToFit="1"/>
      <protection locked="0"/>
    </xf>
    <xf numFmtId="0" fontId="40" fillId="0" borderId="2" xfId="3" applyFont="1" applyBorder="1" applyAlignment="1" applyProtection="1">
      <alignment horizontal="left" vertical="center" shrinkToFit="1"/>
      <protection locked="0"/>
    </xf>
    <xf numFmtId="0" fontId="40" fillId="0" borderId="82" xfId="3" applyFont="1" applyBorder="1" applyAlignment="1" applyProtection="1">
      <alignment horizontal="left" vertical="center" shrinkToFit="1"/>
      <protection locked="0"/>
    </xf>
    <xf numFmtId="0" fontId="40" fillId="0" borderId="66" xfId="3" applyFont="1" applyBorder="1" applyAlignment="1" applyProtection="1">
      <alignment horizontal="left" vertical="center" shrinkToFit="1"/>
      <protection locked="0"/>
    </xf>
    <xf numFmtId="0" fontId="40" fillId="0" borderId="46" xfId="3" applyFont="1" applyBorder="1" applyAlignment="1" applyProtection="1">
      <alignment horizontal="left" vertical="center" shrinkToFit="1"/>
      <protection locked="0"/>
    </xf>
    <xf numFmtId="0" fontId="40" fillId="0" borderId="83" xfId="3" applyFont="1" applyBorder="1" applyAlignment="1" applyProtection="1">
      <alignment horizontal="left" vertical="center" shrinkToFit="1"/>
      <protection locked="0"/>
    </xf>
    <xf numFmtId="0" fontId="40" fillId="0" borderId="65" xfId="3" applyFont="1" applyBorder="1" applyAlignment="1" applyProtection="1">
      <alignment horizontal="left" vertical="center" shrinkToFit="1"/>
      <protection locked="0"/>
    </xf>
    <xf numFmtId="0" fontId="26" fillId="0" borderId="88" xfId="3" applyFont="1" applyBorder="1" applyAlignment="1" applyProtection="1">
      <alignment horizontal="left" vertical="center"/>
    </xf>
    <xf numFmtId="0" fontId="26" fillId="0" borderId="92" xfId="3" applyFont="1" applyBorder="1" applyAlignment="1" applyProtection="1">
      <alignment horizontal="left" vertical="center"/>
    </xf>
    <xf numFmtId="0" fontId="23" fillId="0" borderId="74" xfId="3" applyFont="1" applyBorder="1" applyAlignment="1" applyProtection="1">
      <alignment horizontal="center" vertical="center" shrinkToFit="1"/>
    </xf>
    <xf numFmtId="0" fontId="23" fillId="0" borderId="75" xfId="3" applyFont="1" applyBorder="1" applyAlignment="1" applyProtection="1">
      <alignment horizontal="center" vertical="center" shrinkToFit="1"/>
    </xf>
    <xf numFmtId="0" fontId="41" fillId="0" borderId="69" xfId="3" applyFont="1" applyBorder="1" applyAlignment="1" applyProtection="1">
      <alignment horizontal="center" vertical="center" shrinkToFit="1"/>
      <protection locked="0"/>
    </xf>
    <xf numFmtId="0" fontId="41" fillId="0" borderId="67" xfId="3" applyFont="1" applyBorder="1" applyAlignment="1" applyProtection="1">
      <alignment horizontal="center" vertical="center" shrinkToFit="1"/>
      <protection locked="0"/>
    </xf>
    <xf numFmtId="0" fontId="23" fillId="0" borderId="76" xfId="3" applyFont="1" applyBorder="1" applyAlignment="1" applyProtection="1">
      <alignment horizontal="center" vertical="center" shrinkToFit="1"/>
    </xf>
    <xf numFmtId="0" fontId="42" fillId="0" borderId="38" xfId="3" applyFont="1" applyBorder="1" applyAlignment="1" applyProtection="1">
      <alignment horizontal="center" vertical="center"/>
    </xf>
    <xf numFmtId="0" fontId="42" fillId="0" borderId="39" xfId="3" applyFont="1" applyBorder="1" applyAlignment="1" applyProtection="1">
      <alignment horizontal="center" vertical="center"/>
    </xf>
    <xf numFmtId="0" fontId="42" fillId="0" borderId="53" xfId="3" applyFont="1" applyBorder="1" applyAlignment="1" applyProtection="1">
      <alignment horizontal="center" vertical="center"/>
    </xf>
    <xf numFmtId="0" fontId="42" fillId="0" borderId="37" xfId="3" applyFont="1" applyBorder="1" applyAlignment="1" applyProtection="1">
      <alignment horizontal="center" vertical="center"/>
    </xf>
    <xf numFmtId="0" fontId="41" fillId="0" borderId="51" xfId="3" applyFont="1" applyBorder="1" applyAlignment="1" applyProtection="1">
      <alignment horizontal="center"/>
    </xf>
    <xf numFmtId="0" fontId="41" fillId="0" borderId="52" xfId="3" applyFont="1" applyBorder="1" applyAlignment="1" applyProtection="1">
      <alignment horizontal="center"/>
    </xf>
    <xf numFmtId="0" fontId="41" fillId="0" borderId="0" xfId="3" applyFont="1" applyBorder="1" applyAlignment="1" applyProtection="1">
      <alignment horizontal="center" vertical="center" shrinkToFit="1"/>
    </xf>
    <xf numFmtId="0" fontId="41" fillId="0" borderId="70" xfId="3" applyFont="1" applyBorder="1" applyAlignment="1" applyProtection="1">
      <alignment horizontal="center" vertical="center" shrinkToFit="1"/>
      <protection locked="0"/>
    </xf>
    <xf numFmtId="0" fontId="41" fillId="0" borderId="71" xfId="3" applyFont="1" applyBorder="1" applyAlignment="1" applyProtection="1">
      <alignment horizontal="center" vertical="center" shrinkToFit="1"/>
      <protection locked="0"/>
    </xf>
    <xf numFmtId="0" fontId="41" fillId="0" borderId="51" xfId="3" applyFont="1" applyBorder="1" applyAlignment="1" applyProtection="1">
      <alignment horizontal="center" vertical="center" shrinkToFit="1"/>
      <protection locked="0"/>
    </xf>
    <xf numFmtId="0" fontId="41" fillId="0" borderId="68" xfId="3" applyFont="1" applyBorder="1" applyAlignment="1" applyProtection="1">
      <alignment horizontal="center" vertical="center" shrinkToFit="1"/>
      <protection locked="0"/>
    </xf>
    <xf numFmtId="0" fontId="41" fillId="0" borderId="72" xfId="3" applyFont="1" applyBorder="1" applyAlignment="1" applyProtection="1">
      <alignment horizontal="center" vertical="center" shrinkToFit="1"/>
      <protection locked="0"/>
    </xf>
    <xf numFmtId="0" fontId="41" fillId="0" borderId="73" xfId="3" applyFont="1" applyBorder="1" applyAlignment="1" applyProtection="1">
      <alignment horizontal="center" vertical="center" shrinkToFit="1"/>
      <protection locked="0"/>
    </xf>
    <xf numFmtId="0" fontId="42" fillId="0" borderId="77" xfId="3" applyFont="1" applyBorder="1" applyAlignment="1" applyProtection="1">
      <alignment horizontal="center" vertical="center"/>
    </xf>
    <xf numFmtId="0" fontId="39" fillId="0" borderId="0" xfId="3" applyFont="1" applyBorder="1" applyAlignment="1" applyProtection="1">
      <alignment horizontal="right" vertical="center"/>
    </xf>
    <xf numFmtId="176" fontId="37" fillId="0" borderId="0" xfId="3" applyNumberFormat="1" applyFont="1" applyBorder="1" applyAlignment="1" applyProtection="1">
      <alignment horizontal="center" vertical="center" shrinkToFit="1"/>
    </xf>
    <xf numFmtId="0" fontId="40" fillId="0" borderId="85" xfId="3" applyFont="1" applyBorder="1" applyAlignment="1" applyProtection="1">
      <alignment horizontal="left" vertical="center" shrinkToFit="1"/>
      <protection locked="0"/>
    </xf>
    <xf numFmtId="0" fontId="40" fillId="0" borderId="86" xfId="3" applyFont="1" applyBorder="1" applyAlignment="1" applyProtection="1">
      <alignment horizontal="left" vertical="center" shrinkToFit="1"/>
      <protection locked="0"/>
    </xf>
    <xf numFmtId="0" fontId="40" fillId="0" borderId="87" xfId="3" applyFont="1" applyBorder="1" applyAlignment="1" applyProtection="1">
      <alignment horizontal="left" vertical="center" shrinkToFit="1"/>
      <protection locked="0"/>
    </xf>
    <xf numFmtId="0" fontId="40" fillId="0" borderId="89" xfId="3" applyFont="1" applyBorder="1" applyAlignment="1" applyProtection="1">
      <alignment horizontal="left" vertical="center" shrinkToFit="1"/>
      <protection locked="0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0" xfId="0" applyNumberFormat="1" applyBorder="1" applyAlignment="1">
      <alignment horizontal="center" shrinkToFit="1"/>
    </xf>
    <xf numFmtId="9" fontId="7" fillId="0" borderId="0" xfId="2" applyFont="1" applyBorder="1" applyAlignment="1">
      <alignment horizontal="center"/>
    </xf>
    <xf numFmtId="9" fontId="7" fillId="0" borderId="2" xfId="2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40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6" fillId="0" borderId="0" xfId="0" applyFont="1" applyAlignment="1">
      <alignment horizontal="left" vertical="center"/>
    </xf>
    <xf numFmtId="0" fontId="8" fillId="0" borderId="0" xfId="0" applyFont="1" applyBorder="1" applyAlignment="1"/>
    <xf numFmtId="0" fontId="19" fillId="0" borderId="2" xfId="0" applyFont="1" applyBorder="1" applyAlignment="1">
      <alignment horizontal="left" shrinkToFit="1"/>
    </xf>
    <xf numFmtId="0" fontId="21" fillId="0" borderId="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32" fillId="0" borderId="0" xfId="7" applyBorder="1" applyProtection="1">
      <alignment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6" fontId="41" fillId="0" borderId="36" xfId="1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19" fillId="0" borderId="93" xfId="0" applyFont="1" applyBorder="1" applyAlignment="1">
      <alignment horizontal="center" shrinkToFit="1"/>
    </xf>
    <xf numFmtId="6" fontId="19" fillId="0" borderId="36" xfId="0" applyNumberFormat="1" applyFont="1" applyBorder="1" applyAlignment="1">
      <alignment horizontal="center" vertical="center"/>
    </xf>
    <xf numFmtId="0" fontId="19" fillId="0" borderId="94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6" fontId="41" fillId="0" borderId="95" xfId="1" applyFont="1" applyBorder="1" applyAlignment="1" applyProtection="1">
      <alignment horizontal="center" vertical="center"/>
    </xf>
    <xf numFmtId="0" fontId="19" fillId="0" borderId="95" xfId="0" applyFont="1" applyBorder="1" applyAlignment="1" applyProtection="1">
      <alignment horizontal="center" vertical="center"/>
      <protection locked="0"/>
    </xf>
    <xf numFmtId="0" fontId="19" fillId="0" borderId="54" xfId="0" applyFont="1" applyBorder="1" applyAlignment="1" applyProtection="1">
      <alignment horizontal="center" vertical="center"/>
      <protection locked="0"/>
    </xf>
    <xf numFmtId="0" fontId="19" fillId="0" borderId="96" xfId="0" applyFont="1" applyBorder="1" applyAlignment="1">
      <alignment horizontal="center"/>
    </xf>
    <xf numFmtId="6" fontId="19" fillId="0" borderId="54" xfId="1" applyFont="1" applyBorder="1" applyAlignment="1" applyProtection="1">
      <alignment horizontal="center" vertical="center"/>
    </xf>
    <xf numFmtId="6" fontId="19" fillId="0" borderId="97" xfId="1" applyFont="1" applyBorder="1" applyAlignment="1" applyProtection="1">
      <alignment horizontal="center" vertical="center"/>
    </xf>
    <xf numFmtId="6" fontId="19" fillId="0" borderId="98" xfId="1" applyFont="1" applyBorder="1" applyAlignment="1" applyProtection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 vertical="center" wrapText="1"/>
    </xf>
    <xf numFmtId="6" fontId="50" fillId="0" borderId="99" xfId="1" applyFont="1" applyBorder="1" applyAlignment="1" applyProtection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/>
    </xf>
    <xf numFmtId="6" fontId="19" fillId="0" borderId="99" xfId="1" applyFont="1" applyBorder="1" applyAlignment="1" applyProtection="1">
      <alignment horizontal="center" vertical="center"/>
    </xf>
    <xf numFmtId="0" fontId="10" fillId="0" borderId="100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/>
    </xf>
    <xf numFmtId="0" fontId="10" fillId="0" borderId="101" xfId="0" applyFont="1" applyBorder="1" applyAlignment="1" applyProtection="1">
      <alignment horizontal="center" vertical="center"/>
      <protection locked="0"/>
    </xf>
    <xf numFmtId="0" fontId="10" fillId="0" borderId="102" xfId="0" applyFont="1" applyBorder="1" applyAlignment="1" applyProtection="1">
      <alignment horizontal="center" vertical="center"/>
      <protection locked="0"/>
    </xf>
    <xf numFmtId="0" fontId="10" fillId="0" borderId="103" xfId="0" applyFont="1" applyBorder="1" applyAlignment="1">
      <alignment horizontal="center"/>
    </xf>
    <xf numFmtId="6" fontId="10" fillId="0" borderId="102" xfId="1" applyFont="1" applyBorder="1" applyAlignment="1" applyProtection="1">
      <alignment horizontal="center" vertical="center"/>
    </xf>
    <xf numFmtId="6" fontId="10" fillId="0" borderId="77" xfId="1" applyFont="1" applyBorder="1" applyAlignment="1" applyProtection="1">
      <alignment horizontal="center" vertical="center"/>
    </xf>
    <xf numFmtId="6" fontId="10" fillId="0" borderId="73" xfId="1" applyFont="1" applyBorder="1" applyAlignment="1" applyProtection="1">
      <alignment horizontal="center" vertical="center"/>
    </xf>
    <xf numFmtId="0" fontId="57" fillId="0" borderId="104" xfId="0" applyFont="1" applyBorder="1" applyAlignment="1">
      <alignment horizontal="center"/>
    </xf>
    <xf numFmtId="6" fontId="57" fillId="0" borderId="104" xfId="0" applyNumberFormat="1" applyFont="1" applyBorder="1" applyAlignment="1">
      <alignment horizontal="center"/>
    </xf>
    <xf numFmtId="0" fontId="7" fillId="0" borderId="0" xfId="0" applyFont="1" applyAlignment="1">
      <alignment horizontal="center" shrinkToFit="1"/>
    </xf>
    <xf numFmtId="0" fontId="57" fillId="0" borderId="0" xfId="0" applyFont="1" applyAlignment="1">
      <alignment horizontal="center"/>
    </xf>
    <xf numFmtId="6" fontId="57" fillId="0" borderId="0" xfId="0" applyNumberFormat="1" applyFont="1" applyAlignment="1">
      <alignment horizontal="center"/>
    </xf>
    <xf numFmtId="0" fontId="19" fillId="0" borderId="105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6" fontId="19" fillId="0" borderId="102" xfId="1" applyFont="1" applyBorder="1" applyAlignment="1" applyProtection="1">
      <alignment horizontal="center" vertical="center"/>
    </xf>
    <xf numFmtId="6" fontId="19" fillId="0" borderId="77" xfId="1" applyFont="1" applyBorder="1" applyAlignment="1" applyProtection="1">
      <alignment horizontal="center" vertical="center"/>
    </xf>
    <xf numFmtId="6" fontId="19" fillId="0" borderId="73" xfId="1" applyFont="1" applyBorder="1" applyAlignment="1" applyProtection="1">
      <alignment horizontal="center" vertical="center"/>
    </xf>
    <xf numFmtId="0" fontId="19" fillId="0" borderId="103" xfId="0" applyFont="1" applyBorder="1" applyAlignment="1">
      <alignment horizontal="center"/>
    </xf>
    <xf numFmtId="0" fontId="19" fillId="0" borderId="101" xfId="0" applyFont="1" applyBorder="1" applyAlignment="1" applyProtection="1">
      <alignment horizontal="center" vertical="center"/>
      <protection locked="0"/>
    </xf>
    <xf numFmtId="0" fontId="19" fillId="0" borderId="102" xfId="0" applyFont="1" applyBorder="1" applyAlignment="1" applyProtection="1">
      <alignment horizontal="center" vertical="center"/>
      <protection locked="0"/>
    </xf>
    <xf numFmtId="6" fontId="41" fillId="0" borderId="101" xfId="1" applyFont="1" applyBorder="1" applyAlignment="1" applyProtection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6" fontId="40" fillId="0" borderId="25" xfId="1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106" xfId="0" applyFont="1" applyBorder="1" applyAlignment="1">
      <alignment horizontal="center"/>
    </xf>
    <xf numFmtId="6" fontId="10" fillId="0" borderId="26" xfId="1" applyFont="1" applyBorder="1" applyAlignment="1" applyProtection="1">
      <alignment horizontal="center" vertical="center"/>
    </xf>
    <xf numFmtId="6" fontId="10" fillId="0" borderId="107" xfId="1" applyFont="1" applyBorder="1" applyAlignment="1" applyProtection="1">
      <alignment horizontal="center" vertical="center"/>
    </xf>
    <xf numFmtId="6" fontId="10" fillId="0" borderId="108" xfId="1" applyFont="1" applyBorder="1" applyAlignment="1" applyProtection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93" xfId="0" applyFont="1" applyBorder="1" applyAlignment="1">
      <alignment horizontal="center" vertical="center" wrapText="1"/>
    </xf>
    <xf numFmtId="6" fontId="40" fillId="0" borderId="34" xfId="1" applyFont="1" applyFill="1" applyBorder="1" applyAlignment="1" applyProtection="1">
      <alignment horizontal="center" vertical="center"/>
    </xf>
    <xf numFmtId="6" fontId="40" fillId="0" borderId="52" xfId="1" applyFont="1" applyFill="1" applyBorder="1" applyAlignment="1" applyProtection="1">
      <alignment horizontal="center" vertical="center"/>
    </xf>
    <xf numFmtId="6" fontId="40" fillId="0" borderId="93" xfId="1" applyFont="1" applyFill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93" xfId="0" applyFont="1" applyBorder="1" applyAlignment="1">
      <alignment horizontal="center"/>
    </xf>
    <xf numFmtId="6" fontId="10" fillId="0" borderId="34" xfId="1" applyFont="1" applyBorder="1" applyAlignment="1" applyProtection="1">
      <alignment horizontal="center" vertical="center"/>
    </xf>
    <xf numFmtId="6" fontId="10" fillId="0" borderId="52" xfId="1" applyFont="1" applyBorder="1" applyAlignment="1" applyProtection="1">
      <alignment horizontal="center" vertical="center"/>
    </xf>
    <xf numFmtId="6" fontId="10" fillId="0" borderId="68" xfId="1" applyFont="1" applyBorder="1" applyAlignment="1" applyProtection="1">
      <alignment horizontal="center" vertical="center"/>
    </xf>
    <xf numFmtId="0" fontId="10" fillId="0" borderId="101" xfId="0" applyFont="1" applyBorder="1" applyAlignment="1">
      <alignment horizontal="center" vertical="center" wrapText="1"/>
    </xf>
    <xf numFmtId="6" fontId="40" fillId="0" borderId="101" xfId="1" applyFont="1" applyBorder="1" applyAlignment="1" applyProtection="1">
      <alignment horizontal="center"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6" fontId="40" fillId="0" borderId="95" xfId="1" applyFont="1" applyBorder="1" applyAlignment="1" applyProtection="1">
      <alignment horizontal="center" vertical="center"/>
    </xf>
    <xf numFmtId="0" fontId="10" fillId="0" borderId="95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96" xfId="0" applyFont="1" applyBorder="1" applyAlignment="1">
      <alignment horizontal="center"/>
    </xf>
    <xf numFmtId="6" fontId="10" fillId="0" borderId="54" xfId="1" applyFont="1" applyBorder="1" applyAlignment="1" applyProtection="1">
      <alignment horizontal="center" vertical="center"/>
    </xf>
    <xf numFmtId="6" fontId="10" fillId="0" borderId="97" xfId="1" applyFont="1" applyBorder="1" applyAlignment="1" applyProtection="1">
      <alignment horizontal="center" vertical="center"/>
    </xf>
    <xf numFmtId="6" fontId="10" fillId="0" borderId="98" xfId="1" applyFont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38" fillId="2" borderId="47" xfId="12" applyFont="1" applyFill="1" applyBorder="1" applyAlignment="1">
      <alignment horizontal="center" vertical="center"/>
    </xf>
    <xf numFmtId="0" fontId="38" fillId="0" borderId="47" xfId="12" applyFont="1" applyBorder="1" applyAlignment="1">
      <alignment horizontal="center" vertical="center"/>
    </xf>
    <xf numFmtId="0" fontId="38" fillId="2" borderId="66" xfId="12" applyFont="1" applyFill="1" applyBorder="1" applyAlignment="1">
      <alignment horizontal="center" vertical="center"/>
    </xf>
    <xf numFmtId="0" fontId="38" fillId="2" borderId="46" xfId="12" applyFont="1" applyFill="1" applyBorder="1" applyAlignment="1">
      <alignment horizontal="center" vertical="center"/>
    </xf>
    <xf numFmtId="0" fontId="38" fillId="2" borderId="65" xfId="12" applyFont="1" applyFill="1" applyBorder="1" applyAlignment="1">
      <alignment horizontal="center" vertical="center"/>
    </xf>
    <xf numFmtId="0" fontId="38" fillId="0" borderId="66" xfId="12" applyFont="1" applyBorder="1" applyAlignment="1">
      <alignment horizontal="center" vertical="center"/>
    </xf>
    <xf numFmtId="0" fontId="38" fillId="0" borderId="46" xfId="12" applyFont="1" applyBorder="1" applyAlignment="1">
      <alignment horizontal="center" vertical="center"/>
    </xf>
    <xf numFmtId="0" fontId="38" fillId="0" borderId="65" xfId="12" applyFont="1" applyBorder="1" applyAlignment="1">
      <alignment horizontal="center" vertical="center"/>
    </xf>
    <xf numFmtId="0" fontId="19" fillId="0" borderId="0" xfId="0" applyFont="1" applyAlignment="1" applyProtection="1"/>
  </cellXfs>
  <cellStyles count="23">
    <cellStyle name="パーセント" xfId="2" builtinId="5"/>
    <cellStyle name="パーセント 2" xfId="22"/>
    <cellStyle name="ハイパーリンク" xfId="7" builtinId="8"/>
    <cellStyle name="ハイパーリンク 2" xfId="4"/>
    <cellStyle name="ハイパーリンク 2 2" xfId="18"/>
    <cellStyle name="ハイパーリンク 3" xfId="16"/>
    <cellStyle name="通貨" xfId="1" builtinId="7"/>
    <cellStyle name="通貨 2" xfId="11"/>
    <cellStyle name="通貨 2 2" xfId="19"/>
    <cellStyle name="標準" xfId="0" builtinId="0"/>
    <cellStyle name="標準 2" xfId="3"/>
    <cellStyle name="標準 2 2" xfId="9"/>
    <cellStyle name="標準 2 2 2" xfId="17"/>
    <cellStyle name="標準 2 3" xfId="13"/>
    <cellStyle name="標準 3" xfId="6"/>
    <cellStyle name="標準 3 2" xfId="10"/>
    <cellStyle name="標準 3 3" xfId="8"/>
    <cellStyle name="標準 3 3 2" xfId="20"/>
    <cellStyle name="標準 3 4" xfId="14"/>
    <cellStyle name="標準 4" xfId="5"/>
    <cellStyle name="標準 5" xfId="12"/>
    <cellStyle name="標準 5 2" xfId="21"/>
    <cellStyle name="標準 6" xfId="15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75447</xdr:colOff>
      <xdr:row>62</xdr:row>
      <xdr:rowOff>22562</xdr:rowOff>
    </xdr:from>
    <xdr:to>
      <xdr:col>18</xdr:col>
      <xdr:colOff>295495</xdr:colOff>
      <xdr:row>66</xdr:row>
      <xdr:rowOff>163464</xdr:rowOff>
    </xdr:to>
    <xdr:pic>
      <xdr:nvPicPr>
        <xdr:cNvPr id="2" name="図 1" descr="\\192.168.0.123\d\会社共有\▶大会\2中学生大会\3月-4 U13Rookie fes\25.3_Rookie fes\OC_QRコード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912" y="12628255"/>
          <a:ext cx="911632" cy="895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31</xdr:row>
          <xdr:rowOff>222250</xdr:rowOff>
        </xdr:from>
        <xdr:to>
          <xdr:col>3</xdr:col>
          <xdr:colOff>146050</xdr:colOff>
          <xdr:row>33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717550</xdr:colOff>
          <xdr:row>31</xdr:row>
          <xdr:rowOff>222250</xdr:rowOff>
        </xdr:from>
        <xdr:to>
          <xdr:col>7</xdr:col>
          <xdr:colOff>488950</xdr:colOff>
          <xdr:row>33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717550</xdr:colOff>
          <xdr:row>55</xdr:row>
          <xdr:rowOff>0</xdr:rowOff>
        </xdr:from>
        <xdr:to>
          <xdr:col>7</xdr:col>
          <xdr:colOff>488950</xdr:colOff>
          <xdr:row>56</xdr:row>
          <xdr:rowOff>31750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55</xdr:row>
          <xdr:rowOff>0</xdr:rowOff>
        </xdr:from>
        <xdr:to>
          <xdr:col>3</xdr:col>
          <xdr:colOff>146050</xdr:colOff>
          <xdr:row>56</xdr:row>
          <xdr:rowOff>31750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8</xdr:row>
          <xdr:rowOff>165100</xdr:rowOff>
        </xdr:from>
        <xdr:to>
          <xdr:col>3</xdr:col>
          <xdr:colOff>488950</xdr:colOff>
          <xdr:row>10</xdr:row>
          <xdr:rowOff>19050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42</xdr:row>
          <xdr:rowOff>0</xdr:rowOff>
        </xdr:from>
        <xdr:to>
          <xdr:col>8</xdr:col>
          <xdr:colOff>431800</xdr:colOff>
          <xdr:row>42</xdr:row>
          <xdr:rowOff>260350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8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42</xdr:row>
          <xdr:rowOff>0</xdr:rowOff>
        </xdr:from>
        <xdr:to>
          <xdr:col>5</xdr:col>
          <xdr:colOff>431800</xdr:colOff>
          <xdr:row>42</xdr:row>
          <xdr:rowOff>260350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8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45</xdr:row>
          <xdr:rowOff>0</xdr:rowOff>
        </xdr:from>
        <xdr:to>
          <xdr:col>8</xdr:col>
          <xdr:colOff>431800</xdr:colOff>
          <xdr:row>46</xdr:row>
          <xdr:rowOff>12700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8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45</xdr:row>
          <xdr:rowOff>0</xdr:rowOff>
        </xdr:from>
        <xdr:to>
          <xdr:col>5</xdr:col>
          <xdr:colOff>431800</xdr:colOff>
          <xdr:row>46</xdr:row>
          <xdr:rowOff>12700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861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34</xdr:row>
          <xdr:rowOff>171450</xdr:rowOff>
        </xdr:from>
        <xdr:to>
          <xdr:col>2</xdr:col>
          <xdr:colOff>88900</xdr:colOff>
          <xdr:row>36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38</xdr:row>
          <xdr:rowOff>69850</xdr:rowOff>
        </xdr:from>
        <xdr:to>
          <xdr:col>2</xdr:col>
          <xdr:colOff>88900</xdr:colOff>
          <xdr:row>40</xdr:row>
          <xdr:rowOff>38100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36</xdr:row>
          <xdr:rowOff>82550</xdr:rowOff>
        </xdr:from>
        <xdr:to>
          <xdr:col>2</xdr:col>
          <xdr:colOff>82550</xdr:colOff>
          <xdr:row>38</xdr:row>
          <xdr:rowOff>25400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o-mane-football.com/cat_5/2834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caneat.jp/74/event/60620535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67"/>
  <sheetViews>
    <sheetView showGridLines="0" showRowColHeaders="0" tabSelected="1" zoomScale="80" zoomScaleNormal="101" zoomScaleSheetLayoutView="30" workbookViewId="0">
      <selection sqref="A1:U2"/>
    </sheetView>
  </sheetViews>
  <sheetFormatPr defaultColWidth="8.85546875" defaultRowHeight="15"/>
  <cols>
    <col min="1" max="11" width="3.85546875" style="14" customWidth="1"/>
    <col min="12" max="12" width="3.85546875" style="15" customWidth="1"/>
    <col min="13" max="21" width="3.85546875" style="14" customWidth="1"/>
    <col min="22" max="23" width="4.42578125" style="14" customWidth="1"/>
    <col min="24" max="16384" width="8.85546875" style="14"/>
  </cols>
  <sheetData>
    <row r="1" spans="1:24" ht="15.75" customHeight="1">
      <c r="A1" s="159" t="s">
        <v>125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3"/>
    </row>
    <row r="2" spans="1:24" ht="15.75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3"/>
    </row>
    <row r="3" spans="1:24" ht="15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N3" s="15" t="s">
        <v>0</v>
      </c>
      <c r="O3" s="160">
        <v>45740</v>
      </c>
      <c r="P3" s="160"/>
      <c r="Q3" s="16" t="s">
        <v>1</v>
      </c>
      <c r="R3" s="160">
        <v>45743</v>
      </c>
      <c r="S3" s="160"/>
      <c r="T3" s="161" t="s">
        <v>59</v>
      </c>
      <c r="U3" s="161"/>
    </row>
    <row r="4" spans="1:24" ht="6" customHeight="1"/>
    <row r="5" spans="1:24" ht="15" customHeight="1">
      <c r="A5" s="26" t="s">
        <v>74</v>
      </c>
    </row>
    <row r="6" spans="1:24" ht="15" customHeight="1">
      <c r="A6" s="133" t="s">
        <v>126</v>
      </c>
      <c r="X6" s="29"/>
    </row>
    <row r="7" spans="1:24" ht="9.5" customHeight="1"/>
    <row r="8" spans="1:24" ht="15" customHeight="1">
      <c r="A8" s="17" t="s">
        <v>71</v>
      </c>
      <c r="B8" s="18"/>
      <c r="C8" s="18"/>
      <c r="D8" s="15"/>
      <c r="E8" s="19"/>
      <c r="F8" s="20"/>
      <c r="K8" s="21"/>
    </row>
    <row r="9" spans="1:24" ht="15" customHeight="1">
      <c r="A9" s="149">
        <v>45716</v>
      </c>
      <c r="B9" s="149"/>
      <c r="C9" s="149"/>
      <c r="D9" s="19" t="s">
        <v>122</v>
      </c>
      <c r="H9" s="19"/>
      <c r="L9" s="14"/>
    </row>
    <row r="10" spans="1:24" ht="6.5" customHeight="1">
      <c r="A10" s="92"/>
      <c r="B10" s="92"/>
      <c r="C10" s="92"/>
      <c r="D10" s="18"/>
      <c r="H10" s="19"/>
      <c r="L10" s="14"/>
    </row>
    <row r="11" spans="1:24" ht="15" customHeight="1">
      <c r="A11" s="26" t="s">
        <v>72</v>
      </c>
      <c r="B11" s="406"/>
      <c r="C11" s="406"/>
      <c r="D11" s="406"/>
      <c r="E11" s="407"/>
      <c r="F11" s="406"/>
      <c r="G11" s="26" t="s">
        <v>73</v>
      </c>
      <c r="L11" s="14"/>
    </row>
    <row r="12" spans="1:24" ht="9.5" customHeight="1" thickBot="1">
      <c r="A12" s="95"/>
      <c r="B12" s="22"/>
      <c r="C12" s="22"/>
      <c r="D12" s="22"/>
      <c r="E12" s="23"/>
      <c r="F12" s="22"/>
      <c r="G12" s="22"/>
      <c r="H12" s="22"/>
      <c r="I12" s="22"/>
      <c r="J12" s="22"/>
      <c r="K12" s="22"/>
      <c r="L12" s="23"/>
      <c r="M12" s="24"/>
      <c r="N12" s="22"/>
      <c r="O12" s="25"/>
      <c r="P12" s="22"/>
      <c r="Q12" s="22"/>
      <c r="R12" s="22"/>
      <c r="S12" s="22"/>
      <c r="T12" s="22"/>
      <c r="U12" s="22"/>
      <c r="V12" s="62"/>
      <c r="W12" s="62"/>
    </row>
    <row r="13" spans="1:24" ht="7.5" customHeight="1" thickTop="1">
      <c r="A13" s="18"/>
      <c r="B13" s="18"/>
      <c r="C13" s="18"/>
      <c r="D13" s="18"/>
    </row>
    <row r="14" spans="1:24" ht="15" customHeight="1">
      <c r="A14" s="17" t="s">
        <v>75</v>
      </c>
      <c r="B14"/>
      <c r="C14"/>
      <c r="F14"/>
      <c r="G14"/>
      <c r="L14" s="1"/>
      <c r="M14"/>
      <c r="N14"/>
      <c r="O14"/>
      <c r="P14"/>
      <c r="Q14"/>
      <c r="R14"/>
      <c r="S14"/>
      <c r="T14"/>
      <c r="U14"/>
    </row>
    <row r="15" spans="1:24" ht="15" customHeight="1">
      <c r="A15" s="1" t="s">
        <v>147</v>
      </c>
      <c r="B15" s="323" t="s">
        <v>148</v>
      </c>
      <c r="C15"/>
      <c r="D15" s="324">
        <v>45730</v>
      </c>
      <c r="E15" s="324"/>
      <c r="F15" s="324"/>
      <c r="G15" s="3" t="s">
        <v>158</v>
      </c>
      <c r="L15" s="1"/>
      <c r="M15"/>
      <c r="N15"/>
      <c r="O15"/>
      <c r="P15"/>
      <c r="Q15"/>
      <c r="R15"/>
      <c r="S15"/>
      <c r="T15"/>
      <c r="U15"/>
    </row>
    <row r="16" spans="1:24" ht="14" customHeight="1">
      <c r="A16"/>
      <c r="B16"/>
      <c r="C16"/>
      <c r="D16" s="325" t="s">
        <v>164</v>
      </c>
      <c r="E16"/>
      <c r="F16"/>
      <c r="G16"/>
      <c r="L16" s="1"/>
      <c r="M16"/>
      <c r="N16"/>
      <c r="O16"/>
      <c r="P16"/>
      <c r="Q16"/>
      <c r="R16"/>
      <c r="S16"/>
      <c r="T16"/>
      <c r="U16"/>
    </row>
    <row r="17" spans="1:21" ht="14" customHeight="1">
      <c r="A17"/>
      <c r="B17"/>
      <c r="C17"/>
      <c r="D17" s="325" t="s">
        <v>159</v>
      </c>
      <c r="E17"/>
      <c r="F17"/>
      <c r="G17"/>
      <c r="L17" s="1"/>
      <c r="M17"/>
      <c r="N17"/>
      <c r="O17"/>
      <c r="P17"/>
      <c r="Q17"/>
      <c r="R17"/>
      <c r="S17"/>
      <c r="T17"/>
      <c r="U17"/>
    </row>
    <row r="18" spans="1:21" ht="6" customHeight="1">
      <c r="A18"/>
      <c r="B18"/>
      <c r="C18"/>
      <c r="D18" s="325"/>
      <c r="E18"/>
      <c r="F18"/>
      <c r="G18"/>
      <c r="H18" s="325"/>
      <c r="I18"/>
      <c r="J18"/>
      <c r="K18"/>
      <c r="L18" s="1"/>
      <c r="M18"/>
      <c r="N18"/>
      <c r="O18"/>
      <c r="P18"/>
      <c r="Q18"/>
      <c r="R18"/>
      <c r="S18"/>
      <c r="T18"/>
      <c r="U18"/>
    </row>
    <row r="19" spans="1:21" ht="14" customHeight="1" thickBot="1">
      <c r="A19" s="326" t="s">
        <v>149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</row>
    <row r="20" spans="1:21" ht="26" customHeight="1">
      <c r="A20"/>
      <c r="B20" s="322"/>
      <c r="C20" s="327" t="s">
        <v>150</v>
      </c>
      <c r="D20" s="328"/>
      <c r="E20" s="328"/>
      <c r="F20" s="328"/>
      <c r="G20" s="328"/>
      <c r="H20" s="329">
        <v>30000</v>
      </c>
      <c r="I20" s="329"/>
      <c r="J20" s="329"/>
      <c r="K20" s="329"/>
      <c r="L20" s="330"/>
      <c r="M20" s="331"/>
      <c r="N20" s="332" t="s">
        <v>151</v>
      </c>
      <c r="O20" s="333">
        <f>H20*L20</f>
        <v>0</v>
      </c>
      <c r="P20" s="328"/>
      <c r="Q20" s="328"/>
      <c r="R20" s="328"/>
      <c r="S20" s="334"/>
      <c r="T20" s="322"/>
      <c r="U20"/>
    </row>
    <row r="21" spans="1:21" ht="26" customHeight="1">
      <c r="A21"/>
      <c r="B21" s="322"/>
      <c r="C21" s="335" t="s">
        <v>160</v>
      </c>
      <c r="D21" s="336"/>
      <c r="E21" s="336"/>
      <c r="F21" s="336"/>
      <c r="G21" s="336"/>
      <c r="H21" s="337">
        <v>34500</v>
      </c>
      <c r="I21" s="337"/>
      <c r="J21" s="337"/>
      <c r="K21" s="337"/>
      <c r="L21" s="338"/>
      <c r="M21" s="339"/>
      <c r="N21" s="340" t="s">
        <v>152</v>
      </c>
      <c r="O21" s="341">
        <f t="shared" ref="O21:O27" si="0">H21*L21</f>
        <v>0</v>
      </c>
      <c r="P21" s="342"/>
      <c r="Q21" s="342"/>
      <c r="R21" s="342"/>
      <c r="S21" s="343"/>
      <c r="T21" s="322"/>
      <c r="U21"/>
    </row>
    <row r="22" spans="1:21" ht="26" customHeight="1">
      <c r="A22"/>
      <c r="B22" s="322"/>
      <c r="C22" s="364" t="s">
        <v>161</v>
      </c>
      <c r="D22" s="365"/>
      <c r="E22" s="365"/>
      <c r="F22" s="365"/>
      <c r="G22" s="365"/>
      <c r="H22" s="337">
        <v>34500</v>
      </c>
      <c r="I22" s="337"/>
      <c r="J22" s="337"/>
      <c r="K22" s="337"/>
      <c r="L22" s="338"/>
      <c r="M22" s="339"/>
      <c r="N22" s="340" t="s">
        <v>152</v>
      </c>
      <c r="O22" s="341">
        <f t="shared" ref="O22" si="1">H22*L22</f>
        <v>0</v>
      </c>
      <c r="P22" s="342"/>
      <c r="Q22" s="342"/>
      <c r="R22" s="342"/>
      <c r="S22" s="343"/>
      <c r="T22" s="322"/>
      <c r="U22"/>
    </row>
    <row r="23" spans="1:21" ht="26" customHeight="1" thickBot="1">
      <c r="A23"/>
      <c r="B23" s="322"/>
      <c r="C23" s="344" t="s">
        <v>162</v>
      </c>
      <c r="D23" s="345"/>
      <c r="E23" s="345"/>
      <c r="F23" s="345"/>
      <c r="G23" s="345"/>
      <c r="H23" s="372">
        <v>40500</v>
      </c>
      <c r="I23" s="372"/>
      <c r="J23" s="372"/>
      <c r="K23" s="372"/>
      <c r="L23" s="370"/>
      <c r="M23" s="371"/>
      <c r="N23" s="369" t="s">
        <v>152</v>
      </c>
      <c r="O23" s="366">
        <f t="shared" si="0"/>
        <v>0</v>
      </c>
      <c r="P23" s="367"/>
      <c r="Q23" s="367"/>
      <c r="R23" s="367"/>
      <c r="S23" s="368"/>
      <c r="T23" s="322"/>
      <c r="U23"/>
    </row>
    <row r="24" spans="1:21" ht="8.5" customHeight="1" thickBot="1">
      <c r="A24"/>
      <c r="B24" s="322"/>
      <c r="C24" s="346"/>
      <c r="D24" s="346"/>
      <c r="E24" s="346"/>
      <c r="F24" s="346"/>
      <c r="G24" s="346"/>
      <c r="H24" s="347"/>
      <c r="I24" s="347"/>
      <c r="J24" s="347"/>
      <c r="K24" s="347"/>
      <c r="L24" s="348"/>
      <c r="M24" s="348"/>
      <c r="N24" s="349"/>
      <c r="O24" s="350"/>
      <c r="P24" s="350"/>
      <c r="Q24" s="350"/>
      <c r="R24" s="350"/>
      <c r="S24" s="350"/>
      <c r="T24" s="322"/>
      <c r="U24"/>
    </row>
    <row r="25" spans="1:21" ht="26" customHeight="1">
      <c r="A25"/>
      <c r="B25" s="322"/>
      <c r="C25" s="382" t="s">
        <v>153</v>
      </c>
      <c r="D25" s="383"/>
      <c r="E25" s="383"/>
      <c r="F25" s="383"/>
      <c r="G25" s="384"/>
      <c r="H25" s="385">
        <v>880</v>
      </c>
      <c r="I25" s="386"/>
      <c r="J25" s="386"/>
      <c r="K25" s="387"/>
      <c r="L25" s="388"/>
      <c r="M25" s="389"/>
      <c r="N25" s="390" t="s">
        <v>17</v>
      </c>
      <c r="O25" s="391">
        <f t="shared" si="0"/>
        <v>0</v>
      </c>
      <c r="P25" s="392"/>
      <c r="Q25" s="392"/>
      <c r="R25" s="392"/>
      <c r="S25" s="393"/>
      <c r="T25" s="322"/>
      <c r="U25"/>
    </row>
    <row r="26" spans="1:21" ht="26" customHeight="1">
      <c r="A26"/>
      <c r="B26" s="322"/>
      <c r="C26" s="373" t="s">
        <v>154</v>
      </c>
      <c r="D26" s="374"/>
      <c r="E26" s="374"/>
      <c r="F26" s="374"/>
      <c r="G26" s="374"/>
      <c r="H26" s="375">
        <v>12000</v>
      </c>
      <c r="I26" s="375"/>
      <c r="J26" s="375"/>
      <c r="K26" s="375"/>
      <c r="L26" s="376"/>
      <c r="M26" s="377"/>
      <c r="N26" s="378" t="s">
        <v>152</v>
      </c>
      <c r="O26" s="379">
        <f t="shared" si="0"/>
        <v>0</v>
      </c>
      <c r="P26" s="380"/>
      <c r="Q26" s="380"/>
      <c r="R26" s="380"/>
      <c r="S26" s="381"/>
      <c r="T26" s="322"/>
      <c r="U26"/>
    </row>
    <row r="27" spans="1:21" ht="26" customHeight="1">
      <c r="A27"/>
      <c r="B27" s="322"/>
      <c r="C27" s="396" t="s">
        <v>155</v>
      </c>
      <c r="D27" s="397"/>
      <c r="E27" s="397"/>
      <c r="F27" s="397"/>
      <c r="G27" s="397"/>
      <c r="H27" s="398">
        <v>12000</v>
      </c>
      <c r="I27" s="398"/>
      <c r="J27" s="398"/>
      <c r="K27" s="398"/>
      <c r="L27" s="399"/>
      <c r="M27" s="400"/>
      <c r="N27" s="401" t="s">
        <v>152</v>
      </c>
      <c r="O27" s="402">
        <f t="shared" si="0"/>
        <v>0</v>
      </c>
      <c r="P27" s="403"/>
      <c r="Q27" s="403"/>
      <c r="R27" s="403"/>
      <c r="S27" s="404"/>
      <c r="T27" s="322"/>
      <c r="U27"/>
    </row>
    <row r="28" spans="1:21" ht="26" customHeight="1" thickBot="1">
      <c r="A28"/>
      <c r="B28" s="322"/>
      <c r="C28" s="351" t="s">
        <v>163</v>
      </c>
      <c r="D28" s="394"/>
      <c r="E28" s="394"/>
      <c r="F28" s="394"/>
      <c r="G28" s="394"/>
      <c r="H28" s="395">
        <v>14000</v>
      </c>
      <c r="I28" s="395"/>
      <c r="J28" s="395"/>
      <c r="K28" s="395"/>
      <c r="L28" s="353"/>
      <c r="M28" s="354"/>
      <c r="N28" s="355" t="s">
        <v>152</v>
      </c>
      <c r="O28" s="356">
        <f>H28*L28</f>
        <v>0</v>
      </c>
      <c r="P28" s="357"/>
      <c r="Q28" s="357"/>
      <c r="R28" s="357"/>
      <c r="S28" s="358"/>
      <c r="T28" s="322"/>
      <c r="U28"/>
    </row>
    <row r="29" spans="1:21" ht="26" customHeight="1" thickBot="1">
      <c r="A29"/>
      <c r="B29" s="322"/>
      <c r="C29" s="351" t="s">
        <v>156</v>
      </c>
      <c r="D29" s="352"/>
      <c r="E29" s="352"/>
      <c r="F29" s="352"/>
      <c r="G29" s="352"/>
      <c r="H29" s="395">
        <v>10600</v>
      </c>
      <c r="I29" s="395"/>
      <c r="J29" s="395"/>
      <c r="K29" s="395"/>
      <c r="L29" s="353"/>
      <c r="M29" s="354"/>
      <c r="N29" s="355" t="s">
        <v>152</v>
      </c>
      <c r="O29" s="356">
        <f>H29*L29</f>
        <v>0</v>
      </c>
      <c r="P29" s="357"/>
      <c r="Q29" s="357"/>
      <c r="R29" s="357"/>
      <c r="S29" s="358"/>
      <c r="T29" s="322"/>
      <c r="U29"/>
    </row>
    <row r="30" spans="1:21" ht="28.5" customHeight="1" thickBot="1">
      <c r="A30" s="322"/>
      <c r="B30" s="322"/>
      <c r="C30" s="322"/>
      <c r="D30" s="322"/>
      <c r="E30" s="322"/>
      <c r="F30" s="322"/>
      <c r="G30" s="322"/>
      <c r="H30" s="322"/>
      <c r="I30" s="322"/>
      <c r="J30" s="322"/>
      <c r="K30"/>
      <c r="L30" s="359" t="s">
        <v>3</v>
      </c>
      <c r="M30" s="359"/>
      <c r="N30" s="359"/>
      <c r="O30" s="360">
        <f>SUM(O20:S29)</f>
        <v>0</v>
      </c>
      <c r="P30" s="360"/>
      <c r="Q30" s="360"/>
      <c r="R30" s="360"/>
      <c r="S30" s="360"/>
      <c r="T30" s="361" t="s">
        <v>157</v>
      </c>
      <c r="U30"/>
    </row>
    <row r="31" spans="1:21" ht="15" customHeight="1" thickTop="1">
      <c r="A31" s="322"/>
      <c r="B31" s="322"/>
      <c r="C31" s="322"/>
      <c r="D31" s="322"/>
      <c r="E31" s="322"/>
      <c r="F31" s="322"/>
      <c r="G31" s="322"/>
      <c r="H31" s="322"/>
      <c r="I31" s="322"/>
      <c r="J31" s="322"/>
      <c r="K31"/>
      <c r="L31" s="362"/>
      <c r="M31" s="362"/>
      <c r="N31" s="362"/>
      <c r="O31" s="363"/>
      <c r="P31" s="363"/>
      <c r="Q31" s="363"/>
      <c r="R31" s="363"/>
      <c r="S31" s="363"/>
      <c r="T31" s="361"/>
      <c r="U31"/>
    </row>
    <row r="32" spans="1:21">
      <c r="A32" s="322"/>
      <c r="B32"/>
      <c r="C32" s="36" t="s">
        <v>166</v>
      </c>
      <c r="F32" s="405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/>
      <c r="U32"/>
    </row>
    <row r="33" spans="1:33" ht="17.5">
      <c r="A33" s="105"/>
      <c r="B33" s="105"/>
      <c r="C33" s="29" t="s">
        <v>165</v>
      </c>
      <c r="H33" s="27"/>
      <c r="W33" s="98"/>
      <c r="X33" s="98"/>
      <c r="Y33" s="98"/>
      <c r="Z33" s="98"/>
      <c r="AA33" s="98"/>
      <c r="AB33" s="98"/>
      <c r="AC33" s="98"/>
      <c r="AD33" s="98"/>
    </row>
    <row r="34" spans="1:33" ht="5.5" customHeight="1" thickBot="1">
      <c r="A34" s="95"/>
      <c r="B34" s="22"/>
      <c r="C34" s="22"/>
      <c r="D34" s="22"/>
      <c r="E34" s="23"/>
      <c r="F34" s="22"/>
      <c r="G34" s="22"/>
      <c r="H34" s="22"/>
      <c r="I34" s="22"/>
      <c r="J34" s="22"/>
      <c r="K34" s="22"/>
      <c r="L34" s="23"/>
      <c r="M34" s="24"/>
      <c r="N34" s="22"/>
      <c r="O34" s="25"/>
      <c r="P34" s="22"/>
      <c r="Q34" s="22"/>
      <c r="R34" s="22"/>
      <c r="S34" s="22"/>
      <c r="T34" s="22"/>
      <c r="U34" s="22"/>
      <c r="V34" s="62"/>
      <c r="W34" s="98"/>
      <c r="X34" s="98"/>
      <c r="Y34" s="98"/>
      <c r="Z34" s="98"/>
      <c r="AA34" s="98"/>
      <c r="AB34" s="98"/>
      <c r="AC34" s="98"/>
      <c r="AD34" s="98"/>
    </row>
    <row r="35" spans="1:33" ht="5.5" customHeight="1" thickTop="1">
      <c r="A35" s="18"/>
      <c r="B35" s="18"/>
      <c r="C35" s="18"/>
      <c r="D35" s="18"/>
      <c r="W35" s="98"/>
      <c r="X35" s="98"/>
      <c r="Y35" s="98"/>
      <c r="Z35" s="98"/>
      <c r="AA35" s="98"/>
      <c r="AB35" s="98"/>
      <c r="AC35" s="98"/>
      <c r="AD35" s="98"/>
    </row>
    <row r="36" spans="1:33" ht="15" customHeight="1">
      <c r="A36" s="17" t="s">
        <v>169</v>
      </c>
      <c r="D36" s="15"/>
      <c r="E36" s="19"/>
      <c r="H36" s="94"/>
      <c r="I36" s="94"/>
      <c r="J36" s="94"/>
      <c r="K36" s="21"/>
      <c r="W36" s="98"/>
      <c r="X36" s="98"/>
      <c r="Y36" s="98"/>
      <c r="Z36" s="98"/>
      <c r="AA36" s="98"/>
      <c r="AB36" s="98"/>
      <c r="AC36" s="98"/>
      <c r="AD36" s="98"/>
    </row>
    <row r="37" spans="1:33" s="21" customFormat="1" ht="21.5" customHeight="1">
      <c r="A37" s="100"/>
      <c r="B37" s="416" t="s">
        <v>167</v>
      </c>
      <c r="M37" s="416" t="s">
        <v>168</v>
      </c>
      <c r="Y37" s="101"/>
      <c r="Z37" s="19"/>
      <c r="AC37" s="102"/>
      <c r="AD37" s="102"/>
      <c r="AE37" s="102"/>
      <c r="AG37" s="101"/>
    </row>
    <row r="38" spans="1:33" s="21" customFormat="1" ht="13" customHeight="1">
      <c r="B38" s="410" t="s">
        <v>92</v>
      </c>
      <c r="C38" s="411"/>
      <c r="D38" s="411"/>
      <c r="E38" s="412"/>
      <c r="F38" s="408" t="s">
        <v>76</v>
      </c>
      <c r="G38" s="408"/>
      <c r="H38" s="408"/>
      <c r="I38" s="408"/>
      <c r="J38" s="410" t="s">
        <v>77</v>
      </c>
      <c r="K38" s="412"/>
      <c r="M38" s="410" t="s">
        <v>92</v>
      </c>
      <c r="N38" s="411"/>
      <c r="O38" s="411"/>
      <c r="P38" s="412"/>
      <c r="Q38" s="410" t="s">
        <v>76</v>
      </c>
      <c r="R38" s="412"/>
      <c r="S38" s="410" t="s">
        <v>77</v>
      </c>
      <c r="T38" s="412"/>
    </row>
    <row r="39" spans="1:33" s="21" customFormat="1" ht="15" customHeight="1">
      <c r="B39" s="413" t="s">
        <v>86</v>
      </c>
      <c r="C39" s="414"/>
      <c r="D39" s="414"/>
      <c r="E39" s="415"/>
      <c r="F39" s="409" t="s">
        <v>91</v>
      </c>
      <c r="G39" s="409"/>
      <c r="H39" s="409"/>
      <c r="I39" s="409"/>
      <c r="J39" s="413" t="s">
        <v>78</v>
      </c>
      <c r="K39" s="415"/>
      <c r="M39" s="413" t="s">
        <v>84</v>
      </c>
      <c r="N39" s="414"/>
      <c r="O39" s="414"/>
      <c r="P39" s="415"/>
      <c r="Q39" s="413" t="s">
        <v>79</v>
      </c>
      <c r="R39" s="415"/>
      <c r="S39" s="413" t="s">
        <v>93</v>
      </c>
      <c r="T39" s="415"/>
    </row>
    <row r="40" spans="1:33" s="21" customFormat="1" ht="15" customHeight="1">
      <c r="B40" s="413" t="s">
        <v>87</v>
      </c>
      <c r="C40" s="414"/>
      <c r="D40" s="414"/>
      <c r="E40" s="415"/>
      <c r="F40" s="409" t="s">
        <v>79</v>
      </c>
      <c r="G40" s="409"/>
      <c r="H40" s="409"/>
      <c r="I40" s="409"/>
      <c r="J40" s="413" t="s">
        <v>81</v>
      </c>
      <c r="K40" s="415"/>
      <c r="O40" s="29"/>
      <c r="P40" s="29"/>
      <c r="Q40" s="29"/>
      <c r="R40" s="29"/>
      <c r="S40" s="137"/>
    </row>
    <row r="41" spans="1:33" s="21" customFormat="1" ht="15" customHeight="1">
      <c r="B41" s="413" t="s">
        <v>88</v>
      </c>
      <c r="C41" s="414"/>
      <c r="D41" s="414"/>
      <c r="E41" s="415"/>
      <c r="F41" s="409" t="s">
        <v>80</v>
      </c>
      <c r="G41" s="409"/>
      <c r="H41" s="409"/>
      <c r="I41" s="409"/>
      <c r="J41" s="413" t="s">
        <v>81</v>
      </c>
      <c r="K41" s="415"/>
      <c r="O41" s="29"/>
      <c r="P41" s="29"/>
      <c r="Q41" s="29"/>
      <c r="R41" s="29"/>
      <c r="S41" s="104"/>
    </row>
    <row r="42" spans="1:33" s="21" customFormat="1" ht="15" customHeight="1">
      <c r="A42" s="96"/>
      <c r="B42" s="413" t="s">
        <v>89</v>
      </c>
      <c r="C42" s="414"/>
      <c r="D42" s="414"/>
      <c r="E42" s="415"/>
      <c r="F42" s="409" t="s">
        <v>82</v>
      </c>
      <c r="G42" s="409"/>
      <c r="H42" s="409"/>
      <c r="I42" s="409"/>
      <c r="J42" s="413" t="s">
        <v>85</v>
      </c>
      <c r="K42" s="415"/>
      <c r="O42" s="28"/>
      <c r="P42" s="28"/>
      <c r="Q42" s="28"/>
      <c r="R42" s="28"/>
      <c r="S42" s="28"/>
    </row>
    <row r="43" spans="1:33" s="21" customFormat="1" ht="15" customHeight="1">
      <c r="A43" s="55"/>
      <c r="B43" s="413" t="s">
        <v>90</v>
      </c>
      <c r="C43" s="414"/>
      <c r="D43" s="414"/>
      <c r="E43" s="415"/>
      <c r="F43" s="409" t="s">
        <v>83</v>
      </c>
      <c r="G43" s="409"/>
      <c r="H43" s="409"/>
      <c r="I43" s="409"/>
      <c r="J43" s="413" t="s">
        <v>85</v>
      </c>
      <c r="K43" s="415"/>
      <c r="O43" s="104"/>
      <c r="P43" s="104"/>
      <c r="Q43" s="104"/>
      <c r="R43" s="104"/>
      <c r="S43" s="104"/>
    </row>
    <row r="44" spans="1:33" s="21" customFormat="1" ht="7.5" customHeight="1">
      <c r="A44" s="55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03"/>
      <c r="O44" s="104"/>
      <c r="P44" s="104"/>
      <c r="Q44" s="104"/>
      <c r="R44" s="104"/>
      <c r="S44" s="104"/>
    </row>
    <row r="45" spans="1:33" ht="15" customHeight="1">
      <c r="A45" s="53"/>
      <c r="B45" s="99" t="s">
        <v>118</v>
      </c>
      <c r="D45" s="93"/>
      <c r="F45" s="28"/>
      <c r="G45" s="54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</row>
    <row r="46" spans="1:33" ht="15" customHeight="1">
      <c r="A46" s="53"/>
      <c r="B46" s="99" t="s">
        <v>117</v>
      </c>
      <c r="D46" s="93"/>
      <c r="F46" s="28"/>
      <c r="G46" s="54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</row>
    <row r="47" spans="1:33" ht="15" customHeight="1">
      <c r="A47" s="53"/>
      <c r="B47" s="99" t="s">
        <v>120</v>
      </c>
      <c r="D47" s="93"/>
      <c r="F47" s="28"/>
      <c r="G47" s="54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</row>
    <row r="48" spans="1:33" ht="15" customHeight="1">
      <c r="A48" s="53"/>
      <c r="B48" s="99" t="s">
        <v>143</v>
      </c>
      <c r="D48" s="93"/>
      <c r="F48" s="28"/>
      <c r="G48" s="54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21" ht="7.5" customHeight="1" thickBo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30"/>
      <c r="M49" s="22"/>
      <c r="N49" s="22"/>
      <c r="O49" s="22"/>
      <c r="P49" s="22"/>
      <c r="Q49" s="22"/>
      <c r="R49" s="22"/>
      <c r="S49" s="22"/>
      <c r="T49" s="22"/>
      <c r="U49" s="22"/>
    </row>
    <row r="50" spans="1:21" ht="7.5" customHeight="1" thickTop="1"/>
    <row r="51" spans="1:21" ht="15" customHeight="1">
      <c r="A51" s="17" t="s">
        <v>94</v>
      </c>
    </row>
    <row r="52" spans="1:21" ht="15" customHeight="1">
      <c r="A52" s="29" t="s">
        <v>100</v>
      </c>
      <c r="D52"/>
    </row>
    <row r="53" spans="1:21" ht="15" customHeight="1">
      <c r="A53" s="29" t="s">
        <v>119</v>
      </c>
    </row>
    <row r="54" spans="1:21" ht="15" customHeight="1">
      <c r="A54" s="33" t="s">
        <v>101</v>
      </c>
    </row>
    <row r="55" spans="1:21" ht="7.5" customHeight="1" thickBot="1">
      <c r="A55" s="22"/>
      <c r="B55" s="22"/>
      <c r="C55" s="22"/>
      <c r="D55" s="22"/>
      <c r="E55" s="31"/>
      <c r="F55" s="22"/>
      <c r="G55" s="22"/>
      <c r="H55" s="22"/>
      <c r="I55" s="22"/>
      <c r="J55" s="22"/>
      <c r="K55" s="22"/>
      <c r="L55" s="23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7.5" customHeight="1" thickTop="1"/>
    <row r="57" spans="1:21" ht="15" customHeight="1">
      <c r="A57" s="17" t="s">
        <v>95</v>
      </c>
    </row>
    <row r="58" spans="1:21" ht="15" customHeight="1">
      <c r="A58" s="21" t="s">
        <v>102</v>
      </c>
      <c r="B58" s="26"/>
    </row>
    <row r="59" spans="1:21" ht="15" customHeight="1">
      <c r="A59" s="29" t="s">
        <v>103</v>
      </c>
      <c r="E59" s="29"/>
    </row>
    <row r="60" spans="1:21" ht="7.5" customHeight="1" thickBot="1">
      <c r="A60" s="22"/>
      <c r="B60" s="22"/>
      <c r="C60" s="22"/>
      <c r="D60" s="22"/>
      <c r="E60" s="31"/>
      <c r="F60" s="22"/>
      <c r="G60" s="22"/>
      <c r="H60" s="22"/>
      <c r="I60" s="22"/>
      <c r="J60" s="22"/>
      <c r="K60" s="22"/>
      <c r="L60" s="23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7.5" customHeight="1" thickTop="1"/>
    <row r="62" spans="1:21" ht="15" customHeight="1">
      <c r="A62" s="26" t="s">
        <v>96</v>
      </c>
    </row>
    <row r="63" spans="1:21" ht="15" customHeight="1">
      <c r="A63" s="21" t="s">
        <v>121</v>
      </c>
      <c r="Q63" s="150"/>
      <c r="R63" s="151"/>
      <c r="S63" s="152"/>
    </row>
    <row r="64" spans="1:21" ht="15" customHeight="1">
      <c r="A64" s="32" t="s">
        <v>97</v>
      </c>
      <c r="Q64" s="153"/>
      <c r="R64" s="154"/>
      <c r="S64" s="155"/>
    </row>
    <row r="65" spans="1:19" ht="15" customHeight="1">
      <c r="A65" s="33" t="s">
        <v>98</v>
      </c>
      <c r="Q65" s="153"/>
      <c r="R65" s="154"/>
      <c r="S65" s="155"/>
    </row>
    <row r="66" spans="1:19" ht="15" customHeight="1">
      <c r="A66" s="33" t="s">
        <v>99</v>
      </c>
      <c r="Q66" s="153"/>
      <c r="R66" s="154"/>
      <c r="S66" s="155"/>
    </row>
    <row r="67" spans="1:19" ht="15" customHeight="1">
      <c r="Q67" s="156"/>
      <c r="R67" s="157"/>
      <c r="S67" s="158"/>
    </row>
  </sheetData>
  <sheetProtection algorithmName="SHA-512" hashValue="wHL7Ar6WliSoH6njkLmEI1rrcaPXxdCMl4Xk/dj1XGyohttCb0y3RVrhGHYrFQckZMdZB4zz9ShNPuxWnV4/jg==" saltValue="PE3PNN+pOSWvQiW/t6wqCQ==" spinCount="100000" sheet="1" objects="1" scenarios="1"/>
  <mergeCells count="70">
    <mergeCell ref="M38:P38"/>
    <mergeCell ref="M39:P39"/>
    <mergeCell ref="Q38:R38"/>
    <mergeCell ref="Q39:R39"/>
    <mergeCell ref="S38:T38"/>
    <mergeCell ref="S39:T39"/>
    <mergeCell ref="J38:K38"/>
    <mergeCell ref="J39:K39"/>
    <mergeCell ref="J40:K40"/>
    <mergeCell ref="J41:K41"/>
    <mergeCell ref="J42:K42"/>
    <mergeCell ref="B38:E38"/>
    <mergeCell ref="B39:E39"/>
    <mergeCell ref="B40:E40"/>
    <mergeCell ref="B41:E41"/>
    <mergeCell ref="L30:N30"/>
    <mergeCell ref="O30:S30"/>
    <mergeCell ref="C22:G22"/>
    <mergeCell ref="H22:K22"/>
    <mergeCell ref="L22:M22"/>
    <mergeCell ref="O22:S22"/>
    <mergeCell ref="C25:G25"/>
    <mergeCell ref="H25:K25"/>
    <mergeCell ref="L25:M25"/>
    <mergeCell ref="O25:S25"/>
    <mergeCell ref="C28:G28"/>
    <mergeCell ref="H28:K28"/>
    <mergeCell ref="L28:M28"/>
    <mergeCell ref="O28:S28"/>
    <mergeCell ref="C27:G27"/>
    <mergeCell ref="H27:K27"/>
    <mergeCell ref="L27:M27"/>
    <mergeCell ref="O27:S27"/>
    <mergeCell ref="C29:G29"/>
    <mergeCell ref="H29:K29"/>
    <mergeCell ref="L29:M29"/>
    <mergeCell ref="O29:S29"/>
    <mergeCell ref="C26:G26"/>
    <mergeCell ref="H26:K26"/>
    <mergeCell ref="L26:M26"/>
    <mergeCell ref="O26:S26"/>
    <mergeCell ref="C21:G21"/>
    <mergeCell ref="H21:K21"/>
    <mergeCell ref="L21:M21"/>
    <mergeCell ref="O21:S21"/>
    <mergeCell ref="C23:G23"/>
    <mergeCell ref="H23:K23"/>
    <mergeCell ref="L23:M23"/>
    <mergeCell ref="O23:S23"/>
    <mergeCell ref="D15:F15"/>
    <mergeCell ref="A19:U19"/>
    <mergeCell ref="C20:G20"/>
    <mergeCell ref="H20:K20"/>
    <mergeCell ref="L20:M20"/>
    <mergeCell ref="O20:S20"/>
    <mergeCell ref="A9:C9"/>
    <mergeCell ref="Q63:S67"/>
    <mergeCell ref="A1:U2"/>
    <mergeCell ref="O3:P3"/>
    <mergeCell ref="R3:S3"/>
    <mergeCell ref="T3:U3"/>
    <mergeCell ref="F38:I38"/>
    <mergeCell ref="J43:K43"/>
    <mergeCell ref="F39:I39"/>
    <mergeCell ref="F40:I40"/>
    <mergeCell ref="F41:I41"/>
    <mergeCell ref="F42:I42"/>
    <mergeCell ref="F43:I43"/>
    <mergeCell ref="B42:E42"/>
    <mergeCell ref="B43:E43"/>
  </mergeCells>
  <phoneticPr fontId="6"/>
  <conditionalFormatting sqref="L20:M21 L25:M27 L23:M23 L29:M29">
    <cfRule type="containsBlanks" dxfId="10" priority="3">
      <formula>LEN(TRIM(L20))=0</formula>
    </cfRule>
  </conditionalFormatting>
  <conditionalFormatting sqref="L22:M22">
    <cfRule type="containsBlanks" dxfId="9" priority="2">
      <formula>LEN(TRIM(L22))=0</formula>
    </cfRule>
  </conditionalFormatting>
  <conditionalFormatting sqref="L28:M28">
    <cfRule type="containsBlanks" dxfId="8" priority="1">
      <formula>LEN(TRIM(L28))=0</formula>
    </cfRule>
  </conditionalFormatting>
  <dataValidations count="1">
    <dataValidation imeMode="halfAlpha" allowBlank="1" showInputMessage="1" showErrorMessage="1" sqref="L20:M29"/>
  </dataValidations>
  <hyperlinks>
    <hyperlink ref="A6" r:id="rId1"/>
  </hyperlinks>
  <printOptions horizontalCentered="1" verticalCentered="1"/>
  <pageMargins left="0" right="0" top="0" bottom="0" header="0" footer="0"/>
  <pageSetup paperSize="9" scale="7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59999389629810485"/>
    <pageSetUpPr fitToPage="1"/>
  </sheetPr>
  <dimension ref="A1:V64"/>
  <sheetViews>
    <sheetView showGridLines="0" showRowColHeaders="0" zoomScaleNormal="100" zoomScaleSheetLayoutView="100" workbookViewId="0">
      <selection activeCell="B46" sqref="B46:E46"/>
    </sheetView>
  </sheetViews>
  <sheetFormatPr defaultColWidth="8.85546875" defaultRowHeight="15"/>
  <cols>
    <col min="1" max="1" width="2.78515625" style="62" customWidth="1"/>
    <col min="2" max="3" width="3.85546875" style="62" customWidth="1"/>
    <col min="4" max="6" width="5.85546875" style="62" customWidth="1"/>
    <col min="7" max="7" width="5.78515625" style="62" customWidth="1"/>
    <col min="8" max="8" width="5.85546875" style="61" customWidth="1"/>
    <col min="9" max="9" width="5.85546875" style="62" customWidth="1"/>
    <col min="10" max="10" width="6" style="62" customWidth="1"/>
    <col min="11" max="14" width="5.85546875" style="62" customWidth="1"/>
    <col min="15" max="16384" width="8.85546875" style="62"/>
  </cols>
  <sheetData>
    <row r="1" spans="1:14" ht="15.75" customHeight="1">
      <c r="A1" s="167" t="s">
        <v>4</v>
      </c>
      <c r="B1" s="167"/>
      <c r="C1" s="167"/>
      <c r="D1" s="167"/>
      <c r="E1" s="167"/>
      <c r="F1" s="167"/>
      <c r="G1" s="167"/>
      <c r="H1" s="167"/>
      <c r="I1" s="10"/>
      <c r="J1" s="10"/>
      <c r="K1" s="10"/>
      <c r="L1" s="10"/>
      <c r="M1" s="10"/>
      <c r="N1" s="61" t="str">
        <f>諸説明!A1</f>
        <v>U-13 Rookie Fes.時之栖</v>
      </c>
    </row>
    <row r="2" spans="1:14" ht="15.75" customHeight="1">
      <c r="A2" s="167"/>
      <c r="B2" s="167"/>
      <c r="C2" s="167"/>
      <c r="D2" s="167"/>
      <c r="E2" s="167"/>
      <c r="F2" s="167"/>
      <c r="G2" s="167"/>
      <c r="H2" s="167"/>
      <c r="I2" s="10"/>
      <c r="J2" s="10"/>
      <c r="K2" s="63"/>
      <c r="L2" s="63">
        <f>諸説明!O3</f>
        <v>45740</v>
      </c>
      <c r="M2" s="63" t="s">
        <v>58</v>
      </c>
      <c r="N2" s="11">
        <f>諸説明!R3</f>
        <v>45743</v>
      </c>
    </row>
    <row r="3" spans="1:14" ht="7.9" customHeight="1">
      <c r="A3" s="56"/>
      <c r="B3" s="56"/>
      <c r="C3" s="56"/>
      <c r="D3" s="56"/>
      <c r="E3" s="56"/>
      <c r="F3" s="56"/>
      <c r="G3" s="56"/>
      <c r="H3" s="56"/>
      <c r="I3" s="10"/>
      <c r="J3" s="10"/>
      <c r="K3" s="63"/>
      <c r="L3" s="63"/>
      <c r="M3" s="63"/>
      <c r="N3" s="11"/>
    </row>
    <row r="4" spans="1:14" ht="15" customHeight="1">
      <c r="A4" s="64"/>
      <c r="B4" s="154" t="s">
        <v>5</v>
      </c>
      <c r="C4" s="154"/>
      <c r="D4" s="175"/>
      <c r="E4" s="175"/>
      <c r="F4" s="175"/>
      <c r="G4" s="175"/>
      <c r="H4" s="175"/>
      <c r="I4" s="175"/>
      <c r="J4" s="175"/>
      <c r="K4" s="175"/>
      <c r="L4" s="175"/>
      <c r="M4" s="9"/>
    </row>
    <row r="5" spans="1:14" ht="15" customHeight="1">
      <c r="A5" s="65"/>
      <c r="B5" s="154"/>
      <c r="C5" s="154"/>
      <c r="D5" s="176"/>
      <c r="E5" s="176"/>
      <c r="F5" s="176"/>
      <c r="G5" s="176"/>
      <c r="H5" s="176"/>
      <c r="I5" s="176"/>
      <c r="J5" s="176"/>
      <c r="K5" s="176"/>
      <c r="L5" s="176"/>
      <c r="M5" s="9"/>
    </row>
    <row r="6" spans="1:14" ht="9.75" customHeight="1">
      <c r="A6" s="65"/>
      <c r="B6" s="65"/>
      <c r="C6" s="65"/>
      <c r="D6" s="65"/>
    </row>
    <row r="7" spans="1:14" ht="14.5" customHeight="1">
      <c r="A7" s="65"/>
      <c r="B7" s="181" t="s">
        <v>6</v>
      </c>
      <c r="C7" s="182"/>
      <c r="D7" s="177"/>
      <c r="E7" s="177"/>
      <c r="F7" s="177"/>
      <c r="G7" s="189" t="s">
        <v>57</v>
      </c>
      <c r="H7" s="187"/>
      <c r="I7" s="187"/>
      <c r="J7" s="187"/>
      <c r="K7" s="185" t="s">
        <v>7</v>
      </c>
      <c r="L7" s="177"/>
      <c r="M7" s="178"/>
    </row>
    <row r="8" spans="1:14" ht="14.5" customHeight="1">
      <c r="A8" s="66"/>
      <c r="B8" s="183"/>
      <c r="C8" s="184"/>
      <c r="D8" s="179"/>
      <c r="E8" s="179"/>
      <c r="F8" s="179"/>
      <c r="G8" s="184"/>
      <c r="H8" s="188"/>
      <c r="I8" s="188"/>
      <c r="J8" s="188"/>
      <c r="K8" s="186"/>
      <c r="L8" s="179"/>
      <c r="M8" s="180"/>
    </row>
    <row r="9" spans="1:14">
      <c r="F9" s="67"/>
    </row>
    <row r="10" spans="1:14">
      <c r="A10" s="64" t="s">
        <v>104</v>
      </c>
      <c r="E10" s="77" t="s">
        <v>70</v>
      </c>
      <c r="G10" s="90"/>
      <c r="H10" s="91"/>
      <c r="I10" s="90"/>
      <c r="J10" s="90"/>
    </row>
    <row r="11" spans="1:14" ht="6" customHeight="1">
      <c r="F11" s="67"/>
    </row>
    <row r="12" spans="1:14">
      <c r="A12" s="66" t="s">
        <v>8</v>
      </c>
    </row>
    <row r="13" spans="1:14" ht="13.5" customHeight="1">
      <c r="B13" s="168" t="s">
        <v>123</v>
      </c>
      <c r="C13" s="169"/>
      <c r="D13" s="168" t="s">
        <v>2</v>
      </c>
      <c r="E13" s="172"/>
      <c r="F13" s="168" t="s">
        <v>9</v>
      </c>
      <c r="G13" s="172"/>
      <c r="H13" s="173" t="s">
        <v>10</v>
      </c>
      <c r="I13" s="174"/>
      <c r="J13" s="165" t="s">
        <v>54</v>
      </c>
      <c r="K13" s="165" t="s">
        <v>3</v>
      </c>
    </row>
    <row r="14" spans="1:14" ht="13.5" customHeight="1">
      <c r="B14" s="170"/>
      <c r="C14" s="171"/>
      <c r="D14" s="68" t="s">
        <v>11</v>
      </c>
      <c r="E14" s="69" t="s">
        <v>12</v>
      </c>
      <c r="F14" s="68" t="s">
        <v>11</v>
      </c>
      <c r="G14" s="69" t="s">
        <v>12</v>
      </c>
      <c r="H14" s="68" t="s">
        <v>11</v>
      </c>
      <c r="I14" s="70" t="s">
        <v>12</v>
      </c>
      <c r="J14" s="166"/>
      <c r="K14" s="166"/>
    </row>
    <row r="15" spans="1:14" ht="13.5" customHeight="1">
      <c r="B15" s="206" t="s">
        <v>13</v>
      </c>
      <c r="C15" s="207"/>
      <c r="D15" s="163"/>
      <c r="E15" s="208"/>
      <c r="F15" s="163"/>
      <c r="G15" s="208"/>
      <c r="H15" s="163"/>
      <c r="I15" s="210"/>
      <c r="J15" s="241"/>
      <c r="K15" s="192">
        <f>SUM(D15:J16)</f>
        <v>0</v>
      </c>
    </row>
    <row r="16" spans="1:14" ht="13.5" customHeight="1" thickBot="1">
      <c r="B16" s="194">
        <f>L2-1</f>
        <v>45739</v>
      </c>
      <c r="C16" s="195"/>
      <c r="D16" s="164"/>
      <c r="E16" s="209"/>
      <c r="F16" s="164"/>
      <c r="G16" s="209"/>
      <c r="H16" s="164"/>
      <c r="I16" s="211"/>
      <c r="J16" s="242"/>
      <c r="K16" s="193"/>
    </row>
    <row r="17" spans="1:13" ht="13.5" customHeight="1">
      <c r="B17" s="196">
        <f>L2</f>
        <v>45740</v>
      </c>
      <c r="C17" s="197"/>
      <c r="D17" s="200"/>
      <c r="E17" s="190"/>
      <c r="F17" s="200"/>
      <c r="G17" s="190"/>
      <c r="H17" s="200"/>
      <c r="I17" s="202"/>
      <c r="J17" s="235"/>
      <c r="K17" s="204">
        <f>SUM(D17:J18)</f>
        <v>0</v>
      </c>
    </row>
    <row r="18" spans="1:13" ht="13.5" customHeight="1">
      <c r="B18" s="198"/>
      <c r="C18" s="199"/>
      <c r="D18" s="201"/>
      <c r="E18" s="191"/>
      <c r="F18" s="201"/>
      <c r="G18" s="191"/>
      <c r="H18" s="201"/>
      <c r="I18" s="203"/>
      <c r="J18" s="236"/>
      <c r="K18" s="205"/>
    </row>
    <row r="19" spans="1:13" ht="13.5" customHeight="1">
      <c r="B19" s="230">
        <f>L2+1</f>
        <v>45741</v>
      </c>
      <c r="C19" s="231"/>
      <c r="D19" s="233"/>
      <c r="E19" s="234"/>
      <c r="F19" s="233"/>
      <c r="G19" s="234"/>
      <c r="H19" s="233"/>
      <c r="I19" s="223"/>
      <c r="J19" s="243"/>
      <c r="K19" s="245">
        <f>SUM(D19:J20)</f>
        <v>0</v>
      </c>
    </row>
    <row r="20" spans="1:13" ht="13.5" customHeight="1">
      <c r="B20" s="198"/>
      <c r="C20" s="232"/>
      <c r="D20" s="201"/>
      <c r="E20" s="191"/>
      <c r="F20" s="201"/>
      <c r="G20" s="191"/>
      <c r="H20" s="201"/>
      <c r="I20" s="203"/>
      <c r="J20" s="236"/>
      <c r="K20" s="205"/>
    </row>
    <row r="21" spans="1:13" ht="13.5" customHeight="1">
      <c r="B21" s="224">
        <f>L2+2</f>
        <v>45742</v>
      </c>
      <c r="C21" s="225"/>
      <c r="D21" s="163"/>
      <c r="E21" s="208"/>
      <c r="F21" s="163"/>
      <c r="G21" s="208"/>
      <c r="H21" s="163"/>
      <c r="I21" s="210"/>
      <c r="J21" s="243"/>
      <c r="K21" s="237">
        <f>SUM(D21:J22)</f>
        <v>0</v>
      </c>
    </row>
    <row r="22" spans="1:13" ht="13.5" customHeight="1" thickBot="1">
      <c r="B22" s="226"/>
      <c r="C22" s="227"/>
      <c r="D22" s="228"/>
      <c r="E22" s="229"/>
      <c r="F22" s="228"/>
      <c r="G22" s="229"/>
      <c r="H22" s="228"/>
      <c r="I22" s="239"/>
      <c r="J22" s="244"/>
      <c r="K22" s="238"/>
    </row>
    <row r="23" spans="1:13" ht="15.75" hidden="1" customHeight="1">
      <c r="B23" s="206" t="s">
        <v>14</v>
      </c>
      <c r="C23" s="207"/>
      <c r="D23" s="163"/>
      <c r="E23" s="208"/>
      <c r="F23" s="163"/>
      <c r="G23" s="208"/>
      <c r="H23" s="163"/>
      <c r="I23" s="210"/>
      <c r="J23" s="163"/>
      <c r="K23" s="214"/>
      <c r="L23" s="235"/>
      <c r="M23" s="192">
        <f>SUM(D23:L24)</f>
        <v>0</v>
      </c>
    </row>
    <row r="24" spans="1:13" ht="15.75" hidden="1" customHeight="1">
      <c r="B24" s="212">
        <f>L2+3</f>
        <v>45743</v>
      </c>
      <c r="C24" s="213"/>
      <c r="D24" s="201"/>
      <c r="E24" s="191"/>
      <c r="F24" s="201"/>
      <c r="G24" s="191"/>
      <c r="H24" s="201"/>
      <c r="I24" s="203"/>
      <c r="J24" s="201"/>
      <c r="K24" s="215"/>
      <c r="L24" s="236"/>
      <c r="M24" s="216"/>
    </row>
    <row r="25" spans="1:13" hidden="1">
      <c r="B25" s="62" t="s">
        <v>15</v>
      </c>
      <c r="F25" s="9"/>
      <c r="G25" s="9"/>
      <c r="H25" s="71"/>
      <c r="J25" s="72"/>
    </row>
    <row r="26" spans="1:13" hidden="1">
      <c r="B26" s="217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9"/>
    </row>
    <row r="27" spans="1:13" hidden="1"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2"/>
    </row>
    <row r="28" spans="1:13" hidden="1">
      <c r="A28" s="67" t="s">
        <v>55</v>
      </c>
      <c r="H28" s="12"/>
    </row>
    <row r="29" spans="1:13">
      <c r="A29" s="73" t="s">
        <v>56</v>
      </c>
      <c r="H29" s="12"/>
    </row>
    <row r="30" spans="1:13" hidden="1">
      <c r="A30" s="73" t="s">
        <v>61</v>
      </c>
      <c r="H30" s="12"/>
    </row>
    <row r="31" spans="1:13" ht="9.5" customHeight="1"/>
    <row r="32" spans="1:13">
      <c r="A32" s="66" t="s">
        <v>132</v>
      </c>
      <c r="G32" s="74" t="s">
        <v>16</v>
      </c>
    </row>
    <row r="33" spans="1:19" s="77" customFormat="1" ht="15.75" customHeight="1">
      <c r="D33" s="77" t="s">
        <v>67</v>
      </c>
      <c r="E33" s="87"/>
      <c r="F33" s="77" t="s">
        <v>17</v>
      </c>
      <c r="H33" s="88" t="s">
        <v>68</v>
      </c>
    </row>
    <row r="34" spans="1:19" ht="9.5" customHeight="1"/>
    <row r="35" spans="1:19">
      <c r="A35" s="66" t="s">
        <v>18</v>
      </c>
      <c r="B35" s="66"/>
      <c r="R35" s="75"/>
      <c r="S35" s="76"/>
    </row>
    <row r="36" spans="1:19" s="77" customFormat="1" ht="17" customHeight="1">
      <c r="B36" s="62"/>
      <c r="C36" s="62" t="s">
        <v>133</v>
      </c>
      <c r="D36" s="62"/>
      <c r="E36" s="138" t="s">
        <v>134</v>
      </c>
      <c r="F36" s="139" t="s">
        <v>135</v>
      </c>
      <c r="G36" s="140"/>
      <c r="H36" s="141" t="s">
        <v>136</v>
      </c>
      <c r="I36" s="246" t="s">
        <v>137</v>
      </c>
      <c r="J36" s="246"/>
      <c r="K36" s="140"/>
      <c r="L36" s="141" t="s">
        <v>136</v>
      </c>
      <c r="M36" s="142" t="s">
        <v>138</v>
      </c>
      <c r="N36" s="62"/>
      <c r="S36" s="88"/>
    </row>
    <row r="37" spans="1:19" s="77" customFormat="1" ht="6.5" customHeight="1">
      <c r="B37" s="143"/>
      <c r="C37" s="143"/>
      <c r="D37" s="143"/>
      <c r="E37" s="144"/>
      <c r="F37" s="145"/>
      <c r="G37" s="146"/>
      <c r="H37" s="142"/>
      <c r="I37" s="145"/>
      <c r="J37" s="145"/>
      <c r="K37" s="146"/>
      <c r="L37" s="142"/>
      <c r="M37" s="142"/>
      <c r="N37" s="143"/>
      <c r="S37" s="88"/>
    </row>
    <row r="38" spans="1:19" s="77" customFormat="1" ht="17" customHeight="1">
      <c r="A38" s="89"/>
      <c r="B38" s="62"/>
      <c r="C38" s="62" t="s">
        <v>139</v>
      </c>
      <c r="D38" s="62"/>
      <c r="E38" s="138" t="s">
        <v>134</v>
      </c>
      <c r="F38" s="139" t="s">
        <v>135</v>
      </c>
      <c r="G38" s="140"/>
      <c r="H38" s="141" t="s">
        <v>136</v>
      </c>
      <c r="I38" s="246" t="s">
        <v>137</v>
      </c>
      <c r="J38" s="246"/>
      <c r="K38" s="140"/>
      <c r="L38" s="141" t="s">
        <v>136</v>
      </c>
      <c r="M38" s="142" t="s">
        <v>140</v>
      </c>
      <c r="N38" s="62"/>
      <c r="S38" s="88"/>
    </row>
    <row r="39" spans="1:19" s="77" customFormat="1" ht="6.5" customHeight="1">
      <c r="B39" s="143"/>
      <c r="C39" s="143"/>
      <c r="D39" s="143"/>
      <c r="E39" s="144"/>
      <c r="F39" s="145"/>
      <c r="G39" s="146"/>
      <c r="H39" s="142"/>
      <c r="I39" s="145"/>
      <c r="J39" s="145"/>
      <c r="K39" s="146"/>
      <c r="L39" s="142"/>
      <c r="M39" s="142"/>
      <c r="N39" s="143"/>
      <c r="S39" s="88"/>
    </row>
    <row r="40" spans="1:19" s="77" customFormat="1" ht="17" customHeight="1">
      <c r="B40" s="62"/>
      <c r="C40" s="62" t="s">
        <v>141</v>
      </c>
      <c r="D40" s="62"/>
      <c r="E40" s="62"/>
      <c r="F40" s="62"/>
      <c r="G40" s="62"/>
      <c r="H40" s="61"/>
      <c r="I40" s="62"/>
      <c r="J40" s="62"/>
      <c r="K40" s="62"/>
      <c r="L40" s="62"/>
      <c r="M40" s="62"/>
      <c r="N40" s="62"/>
      <c r="S40" s="88"/>
    </row>
    <row r="41" spans="1:19" s="77" customFormat="1" ht="9.5" customHeight="1">
      <c r="B41" s="62"/>
      <c r="C41" s="62"/>
      <c r="D41" s="62"/>
      <c r="E41" s="62"/>
      <c r="F41" s="62"/>
      <c r="G41" s="62"/>
      <c r="H41" s="61"/>
      <c r="I41" s="62"/>
      <c r="J41" s="62"/>
      <c r="K41" s="62"/>
      <c r="L41" s="62"/>
      <c r="M41" s="62"/>
      <c r="N41" s="62"/>
      <c r="S41" s="88"/>
    </row>
    <row r="42" spans="1:19" s="77" customFormat="1" ht="19.899999999999999" customHeight="1">
      <c r="A42" s="66" t="s">
        <v>115</v>
      </c>
      <c r="E42" s="76"/>
      <c r="H42" s="88"/>
      <c r="S42" s="88"/>
    </row>
    <row r="43" spans="1:19" ht="21.75" customHeight="1">
      <c r="A43" s="90"/>
      <c r="B43" s="249" t="s">
        <v>107</v>
      </c>
      <c r="C43" s="249"/>
      <c r="D43" s="249"/>
      <c r="E43" s="249"/>
      <c r="F43" s="123"/>
      <c r="G43" s="240" t="s">
        <v>113</v>
      </c>
      <c r="H43" s="250"/>
      <c r="I43" s="123"/>
      <c r="J43" s="240" t="s">
        <v>114</v>
      </c>
      <c r="K43" s="240"/>
      <c r="L43" s="119"/>
      <c r="M43" s="117"/>
      <c r="N43" s="114"/>
    </row>
    <row r="44" spans="1:19" ht="21.75" customHeight="1">
      <c r="A44" s="122"/>
      <c r="B44" s="249" t="s">
        <v>108</v>
      </c>
      <c r="C44" s="249"/>
      <c r="D44" s="249"/>
      <c r="E44" s="249"/>
      <c r="F44" s="247"/>
      <c r="G44" s="248"/>
      <c r="H44" s="119" t="s">
        <v>109</v>
      </c>
      <c r="I44" s="124"/>
      <c r="J44" s="120" t="s">
        <v>110</v>
      </c>
      <c r="K44" s="125"/>
      <c r="L44" s="119" t="s">
        <v>111</v>
      </c>
      <c r="M44" s="117"/>
      <c r="N44" s="114"/>
    </row>
    <row r="45" spans="1:19" ht="9.75" customHeight="1">
      <c r="A45" s="122"/>
      <c r="B45" s="121"/>
      <c r="C45" s="121"/>
      <c r="D45" s="121"/>
      <c r="E45" s="121"/>
      <c r="F45" s="118"/>
      <c r="G45" s="118"/>
      <c r="H45" s="117"/>
      <c r="I45" s="117"/>
      <c r="J45" s="118"/>
      <c r="K45" s="117"/>
      <c r="L45" s="117"/>
      <c r="M45" s="117"/>
      <c r="N45" s="114"/>
    </row>
    <row r="46" spans="1:19" ht="19.5" customHeight="1">
      <c r="A46" s="122"/>
      <c r="B46" s="249" t="s">
        <v>112</v>
      </c>
      <c r="C46" s="249"/>
      <c r="D46" s="249"/>
      <c r="E46" s="249"/>
      <c r="F46" s="123"/>
      <c r="G46" s="240" t="s">
        <v>113</v>
      </c>
      <c r="H46" s="250"/>
      <c r="I46" s="123"/>
      <c r="J46" s="240" t="s">
        <v>114</v>
      </c>
      <c r="K46" s="240"/>
      <c r="L46" s="119"/>
      <c r="M46" s="114"/>
      <c r="N46" s="114"/>
    </row>
    <row r="47" spans="1:19" ht="14" customHeight="1">
      <c r="A47" s="122"/>
      <c r="B47" s="126" t="s">
        <v>142</v>
      </c>
      <c r="C47" s="121"/>
      <c r="D47" s="121"/>
      <c r="E47" s="121"/>
      <c r="G47" s="147"/>
      <c r="H47" s="147"/>
      <c r="J47" s="147"/>
      <c r="K47" s="147"/>
      <c r="L47" s="117"/>
      <c r="M47" s="114"/>
      <c r="N47" s="114"/>
    </row>
    <row r="48" spans="1:19" ht="14.5" customHeight="1">
      <c r="A48" s="122"/>
      <c r="B48" s="126" t="s">
        <v>116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</row>
    <row r="49" spans="1:22" ht="14.5" customHeight="1">
      <c r="A49" s="122"/>
      <c r="B49" s="126" t="s">
        <v>124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</row>
    <row r="50" spans="1:22" ht="9.5" customHeight="1">
      <c r="A50" s="122"/>
      <c r="B50" s="122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</row>
    <row r="51" spans="1:22" ht="17.5">
      <c r="A51" s="66" t="s">
        <v>106</v>
      </c>
      <c r="B51" s="114"/>
      <c r="C51" s="114"/>
      <c r="D51" s="114"/>
      <c r="E51" s="115"/>
      <c r="F51" s="114"/>
      <c r="G51" s="114"/>
      <c r="H51" s="116"/>
      <c r="I51" s="114"/>
      <c r="J51" s="114"/>
      <c r="K51" s="114"/>
      <c r="L51" s="114"/>
      <c r="M51" s="114"/>
      <c r="N51" s="114"/>
      <c r="R51" s="85"/>
      <c r="S51" s="85"/>
      <c r="T51" s="86"/>
      <c r="U51" s="86"/>
      <c r="V51" s="86"/>
    </row>
    <row r="52" spans="1:22" ht="17" customHeight="1"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48"/>
      <c r="N52" s="148"/>
    </row>
    <row r="53" spans="1:22" ht="17" customHeight="1"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48"/>
      <c r="N53" s="148"/>
    </row>
    <row r="54" spans="1:22" ht="10.5" customHeight="1"/>
    <row r="55" spans="1:22" ht="21" customHeight="1">
      <c r="A55" s="66" t="s">
        <v>19</v>
      </c>
      <c r="B55" s="66"/>
      <c r="H55" s="62"/>
    </row>
    <row r="56" spans="1:22" s="77" customFormat="1" ht="18.75" customHeight="1">
      <c r="D56" s="77" t="s">
        <v>67</v>
      </c>
      <c r="E56" s="87"/>
      <c r="F56" s="77" t="s">
        <v>60</v>
      </c>
      <c r="H56" s="88" t="s">
        <v>68</v>
      </c>
    </row>
    <row r="57" spans="1:22" s="61" customFormat="1" ht="6" customHeight="1">
      <c r="A57" s="62"/>
      <c r="B57" s="78"/>
      <c r="C57" s="62"/>
      <c r="D57" s="62"/>
      <c r="E57" s="62"/>
      <c r="F57" s="62"/>
      <c r="G57" s="62"/>
      <c r="I57" s="62"/>
      <c r="J57" s="62"/>
      <c r="K57" s="62"/>
      <c r="L57" s="62"/>
      <c r="M57" s="62"/>
    </row>
    <row r="58" spans="1:22" s="61" customFormat="1" hidden="1">
      <c r="A58" s="66" t="s">
        <v>20</v>
      </c>
      <c r="B58" s="62"/>
      <c r="C58" s="66"/>
      <c r="D58" s="62"/>
      <c r="E58" s="62"/>
      <c r="F58" s="62"/>
      <c r="G58" s="62"/>
    </row>
    <row r="59" spans="1:22" s="61" customFormat="1" ht="23.5" hidden="1" customHeight="1">
      <c r="A59" s="62"/>
      <c r="B59" s="79" t="s">
        <v>21</v>
      </c>
      <c r="C59" s="162"/>
      <c r="D59" s="162"/>
      <c r="E59" s="162"/>
      <c r="F59" s="162"/>
      <c r="G59" s="162"/>
    </row>
    <row r="60" spans="1:22" hidden="1"/>
    <row r="61" spans="1:22">
      <c r="C61" s="34" t="s">
        <v>131</v>
      </c>
    </row>
    <row r="62" spans="1:22" ht="6.5" customHeight="1"/>
    <row r="63" spans="1:22">
      <c r="C63" s="321" t="s">
        <v>144</v>
      </c>
    </row>
    <row r="64" spans="1:22">
      <c r="C64" s="320" t="s">
        <v>170</v>
      </c>
    </row>
  </sheetData>
  <sheetProtection algorithmName="SHA-512" hashValue="rdA6+xZZ2vAwaNRLa7Xq1xI95ItAkoHe1WBoMdksSvy9tvUSnVefOvHViZWCDACViQr0TCINNlraUH0L4HNU1g==" saltValue="G4WtgpZWbasNv0YsCdGZLg==" spinCount="100000" sheet="1" objects="1" scenarios="1"/>
  <mergeCells count="78">
    <mergeCell ref="F44:G44"/>
    <mergeCell ref="B43:E43"/>
    <mergeCell ref="B44:E44"/>
    <mergeCell ref="B46:E46"/>
    <mergeCell ref="G43:H43"/>
    <mergeCell ref="G46:H46"/>
    <mergeCell ref="J43:K43"/>
    <mergeCell ref="J46:K46"/>
    <mergeCell ref="J15:J16"/>
    <mergeCell ref="J17:J18"/>
    <mergeCell ref="J19:J20"/>
    <mergeCell ref="J21:J22"/>
    <mergeCell ref="K19:K20"/>
    <mergeCell ref="I36:J36"/>
    <mergeCell ref="I38:J38"/>
    <mergeCell ref="F19:F20"/>
    <mergeCell ref="G19:G20"/>
    <mergeCell ref="H19:H20"/>
    <mergeCell ref="E19:E20"/>
    <mergeCell ref="L23:L24"/>
    <mergeCell ref="K21:K22"/>
    <mergeCell ref="G21:G22"/>
    <mergeCell ref="H21:H22"/>
    <mergeCell ref="I21:I22"/>
    <mergeCell ref="J23:J24"/>
    <mergeCell ref="K23:K24"/>
    <mergeCell ref="M23:M24"/>
    <mergeCell ref="B26:M27"/>
    <mergeCell ref="B23:C23"/>
    <mergeCell ref="E23:E24"/>
    <mergeCell ref="I15:I16"/>
    <mergeCell ref="E15:E16"/>
    <mergeCell ref="C59:G59"/>
    <mergeCell ref="B24:C24"/>
    <mergeCell ref="D23:D24"/>
    <mergeCell ref="F23:F24"/>
    <mergeCell ref="G23:G24"/>
    <mergeCell ref="H23:H24"/>
    <mergeCell ref="I23:I24"/>
    <mergeCell ref="I19:I20"/>
    <mergeCell ref="B21:C22"/>
    <mergeCell ref="D21:D22"/>
    <mergeCell ref="F21:F22"/>
    <mergeCell ref="E21:E22"/>
    <mergeCell ref="B19:C20"/>
    <mergeCell ref="D19:D20"/>
    <mergeCell ref="G7:G8"/>
    <mergeCell ref="D13:E13"/>
    <mergeCell ref="E17:E18"/>
    <mergeCell ref="K15:K16"/>
    <mergeCell ref="B16:C16"/>
    <mergeCell ref="B17:C18"/>
    <mergeCell ref="D17:D18"/>
    <mergeCell ref="F17:F18"/>
    <mergeCell ref="G17:G18"/>
    <mergeCell ref="H17:H18"/>
    <mergeCell ref="I17:I18"/>
    <mergeCell ref="K17:K18"/>
    <mergeCell ref="B15:C15"/>
    <mergeCell ref="D15:D16"/>
    <mergeCell ref="F15:F16"/>
    <mergeCell ref="G15:G16"/>
    <mergeCell ref="B52:L52"/>
    <mergeCell ref="B53:L53"/>
    <mergeCell ref="H15:H16"/>
    <mergeCell ref="K13:K14"/>
    <mergeCell ref="A1:H2"/>
    <mergeCell ref="B13:C14"/>
    <mergeCell ref="F13:G13"/>
    <mergeCell ref="H13:I13"/>
    <mergeCell ref="J13:J14"/>
    <mergeCell ref="B4:C5"/>
    <mergeCell ref="D4:L5"/>
    <mergeCell ref="L7:M8"/>
    <mergeCell ref="B7:C8"/>
    <mergeCell ref="D7:F8"/>
    <mergeCell ref="K7:K8"/>
    <mergeCell ref="H7:J8"/>
  </mergeCells>
  <phoneticPr fontId="6"/>
  <conditionalFormatting sqref="C59:G59 B26 D18:I18 K18 D20:I20 K20 D22:I22 K22 D7 H7 L7 B52 D17:K17 D19:K19 D21:K21">
    <cfRule type="containsBlanks" dxfId="7" priority="11">
      <formula>LEN(TRIM(B7))=0</formula>
    </cfRule>
  </conditionalFormatting>
  <conditionalFormatting sqref="D4">
    <cfRule type="containsBlanks" dxfId="6" priority="5">
      <formula>LEN(TRIM(D4))=0</formula>
    </cfRule>
  </conditionalFormatting>
  <conditionalFormatting sqref="E33">
    <cfRule type="containsBlanks" dxfId="5" priority="4">
      <formula>LEN(TRIM(E33))=0</formula>
    </cfRule>
  </conditionalFormatting>
  <conditionalFormatting sqref="E56">
    <cfRule type="containsBlanks" dxfId="4" priority="2">
      <formula>LEN(TRIM(E56))=0</formula>
    </cfRule>
  </conditionalFormatting>
  <conditionalFormatting sqref="B53">
    <cfRule type="containsBlanks" dxfId="3" priority="1">
      <formula>LEN(TRIM(B53))=0</formula>
    </cfRule>
  </conditionalFormatting>
  <dataValidations count="1">
    <dataValidation imeMode="halfAlpha" allowBlank="1" showInputMessage="1" showErrorMessage="1" sqref="E33 L7 E56 D23:L24 D15:J22"/>
  </dataValidations>
  <hyperlinks>
    <hyperlink ref="C64" r:id="rId1"/>
  </hyperlinks>
  <printOptions horizontalCentered="1" verticalCentered="1"/>
  <pageMargins left="0" right="0" top="0" bottom="0" header="0" footer="0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0" r:id="rId5" name="Check Box 42">
              <controlPr defaultSize="0" autoFill="0" autoLine="0" autoPict="0">
                <anchor moveWithCells="1">
                  <from>
                    <xdr:col>2</xdr:col>
                    <xdr:colOff>133350</xdr:colOff>
                    <xdr:row>31</xdr:row>
                    <xdr:rowOff>222250</xdr:rowOff>
                  </from>
                  <to>
                    <xdr:col>3</xdr:col>
                    <xdr:colOff>146050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6" name="Check Box 43">
              <controlPr defaultSize="0" autoFill="0" autoLine="0" autoPict="0">
                <anchor moveWithCells="1">
                  <from>
                    <xdr:col>6</xdr:col>
                    <xdr:colOff>717550</xdr:colOff>
                    <xdr:row>31</xdr:row>
                    <xdr:rowOff>222250</xdr:rowOff>
                  </from>
                  <to>
                    <xdr:col>7</xdr:col>
                    <xdr:colOff>488950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7" name="Check Box 47">
              <controlPr defaultSize="0" autoFill="0" autoLine="0" autoPict="0">
                <anchor moveWithCells="1">
                  <from>
                    <xdr:col>6</xdr:col>
                    <xdr:colOff>717550</xdr:colOff>
                    <xdr:row>55</xdr:row>
                    <xdr:rowOff>0</xdr:rowOff>
                  </from>
                  <to>
                    <xdr:col>7</xdr:col>
                    <xdr:colOff>488950</xdr:colOff>
                    <xdr:row>56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8" name="Check Box 48">
              <controlPr defaultSize="0" autoFill="0" autoLine="0" autoPict="0">
                <anchor moveWithCells="1">
                  <from>
                    <xdr:col>2</xdr:col>
                    <xdr:colOff>133350</xdr:colOff>
                    <xdr:row>55</xdr:row>
                    <xdr:rowOff>0</xdr:rowOff>
                  </from>
                  <to>
                    <xdr:col>3</xdr:col>
                    <xdr:colOff>146050</xdr:colOff>
                    <xdr:row>56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9" name="Check Box 49">
              <controlPr defaultSize="0" autoFill="0" autoLine="0" autoPict="0">
                <anchor moveWithCells="1">
                  <from>
                    <xdr:col>3</xdr:col>
                    <xdr:colOff>222250</xdr:colOff>
                    <xdr:row>8</xdr:row>
                    <xdr:rowOff>165100</xdr:rowOff>
                  </from>
                  <to>
                    <xdr:col>3</xdr:col>
                    <xdr:colOff>488950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0" name="Check Box 51">
              <controlPr defaultSize="0" autoFill="0" autoLine="0" autoPict="0">
                <anchor moveWithCells="1">
                  <from>
                    <xdr:col>8</xdr:col>
                    <xdr:colOff>203200</xdr:colOff>
                    <xdr:row>42</xdr:row>
                    <xdr:rowOff>0</xdr:rowOff>
                  </from>
                  <to>
                    <xdr:col>8</xdr:col>
                    <xdr:colOff>431800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1" name="Check Box 54">
              <controlPr defaultSize="0" autoFill="0" autoLine="0" autoPict="0">
                <anchor moveWithCells="1">
                  <from>
                    <xdr:col>5</xdr:col>
                    <xdr:colOff>203200</xdr:colOff>
                    <xdr:row>42</xdr:row>
                    <xdr:rowOff>0</xdr:rowOff>
                  </from>
                  <to>
                    <xdr:col>5</xdr:col>
                    <xdr:colOff>431800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2" name="Check Box 58">
              <controlPr defaultSize="0" autoFill="0" autoLine="0" autoPict="0">
                <anchor moveWithCells="1">
                  <from>
                    <xdr:col>8</xdr:col>
                    <xdr:colOff>203200</xdr:colOff>
                    <xdr:row>45</xdr:row>
                    <xdr:rowOff>0</xdr:rowOff>
                  </from>
                  <to>
                    <xdr:col>8</xdr:col>
                    <xdr:colOff>431800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3" name="Check Box 59">
              <controlPr defaultSize="0" autoFill="0" autoLine="0" autoPict="0">
                <anchor moveWithCells="1">
                  <from>
                    <xdr:col>5</xdr:col>
                    <xdr:colOff>203200</xdr:colOff>
                    <xdr:row>45</xdr:row>
                    <xdr:rowOff>0</xdr:rowOff>
                  </from>
                  <to>
                    <xdr:col>5</xdr:col>
                    <xdr:colOff>431800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4" name="Check Box 61">
              <controlPr defaultSize="0" autoFill="0" autoLine="0" autoPict="0">
                <anchor moveWithCells="1">
                  <from>
                    <xdr:col>1</xdr:col>
                    <xdr:colOff>209550</xdr:colOff>
                    <xdr:row>34</xdr:row>
                    <xdr:rowOff>171450</xdr:rowOff>
                  </from>
                  <to>
                    <xdr:col>2</xdr:col>
                    <xdr:colOff>88900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5" name="Check Box 62">
              <controlPr defaultSize="0" autoFill="0" autoLine="0" autoPict="0">
                <anchor moveWithCells="1">
                  <from>
                    <xdr:col>1</xdr:col>
                    <xdr:colOff>209550</xdr:colOff>
                    <xdr:row>38</xdr:row>
                    <xdr:rowOff>69850</xdr:rowOff>
                  </from>
                  <to>
                    <xdr:col>2</xdr:col>
                    <xdr:colOff>88900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6" name="Check Box 64">
              <controlPr defaultSize="0" autoFill="0" autoLine="0" autoPict="0">
                <anchor moveWithCells="1">
                  <from>
                    <xdr:col>1</xdr:col>
                    <xdr:colOff>203200</xdr:colOff>
                    <xdr:row>36</xdr:row>
                    <xdr:rowOff>82550</xdr:rowOff>
                  </from>
                  <to>
                    <xdr:col>2</xdr:col>
                    <xdr:colOff>82550</xdr:colOff>
                    <xdr:row>38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T41"/>
  <sheetViews>
    <sheetView showGridLines="0" showRowColHeaders="0" zoomScale="75" zoomScaleNormal="75" zoomScaleSheetLayoutView="61" workbookViewId="0">
      <selection activeCell="J12" sqref="J12"/>
    </sheetView>
  </sheetViews>
  <sheetFormatPr defaultColWidth="5.35546875" defaultRowHeight="15"/>
  <cols>
    <col min="1" max="10" width="5.35546875" style="37"/>
    <col min="11" max="14" width="5" style="37" customWidth="1"/>
    <col min="15" max="15" width="5.35546875" style="37"/>
    <col min="16" max="19" width="5" style="37" customWidth="1"/>
    <col min="20" max="16384" width="5.35546875" style="37"/>
  </cols>
  <sheetData>
    <row r="1" spans="1:20" ht="23.25" customHeight="1">
      <c r="A1" s="255" t="s">
        <v>146</v>
      </c>
      <c r="B1" s="255"/>
      <c r="C1" s="255"/>
      <c r="D1" s="255"/>
      <c r="E1" s="255"/>
      <c r="F1" s="255"/>
      <c r="G1" s="255"/>
      <c r="H1" s="255"/>
      <c r="N1" s="290" t="str">
        <f>諸説明!A1</f>
        <v>U-13 Rookie Fes.時之栖</v>
      </c>
      <c r="O1" s="290"/>
      <c r="P1" s="290"/>
      <c r="Q1" s="290"/>
      <c r="R1" s="290"/>
      <c r="S1" s="290"/>
    </row>
    <row r="2" spans="1:20" ht="23.25" customHeight="1">
      <c r="A2" s="255"/>
      <c r="B2" s="255"/>
      <c r="C2" s="255"/>
      <c r="D2" s="255"/>
      <c r="E2" s="255"/>
      <c r="F2" s="255"/>
      <c r="G2" s="255"/>
      <c r="H2" s="255"/>
      <c r="O2" s="291">
        <f>諸説明!O3</f>
        <v>45740</v>
      </c>
      <c r="P2" s="291"/>
      <c r="Q2" s="38" t="s">
        <v>1</v>
      </c>
      <c r="R2" s="291">
        <f>諸説明!R3</f>
        <v>45743</v>
      </c>
      <c r="S2" s="291"/>
    </row>
    <row r="3" spans="1:20" ht="23.25" customHeight="1">
      <c r="A3" s="39"/>
      <c r="B3" s="39"/>
      <c r="C3" s="40"/>
      <c r="D3" s="40"/>
      <c r="E3" s="40"/>
      <c r="F3" s="40"/>
      <c r="G3" s="40"/>
      <c r="H3" s="40"/>
    </row>
    <row r="4" spans="1:20" ht="38.25" customHeight="1">
      <c r="B4" s="253" t="s">
        <v>30</v>
      </c>
      <c r="C4" s="254"/>
      <c r="D4" s="256"/>
      <c r="E4" s="256"/>
      <c r="F4" s="256"/>
      <c r="G4" s="256"/>
      <c r="H4" s="256"/>
      <c r="I4" s="256"/>
      <c r="J4" s="41" t="s">
        <v>46</v>
      </c>
      <c r="K4" s="256"/>
      <c r="L4" s="256"/>
      <c r="M4" s="256"/>
      <c r="N4" s="256"/>
      <c r="O4" s="256"/>
      <c r="P4" s="41" t="s">
        <v>31</v>
      </c>
    </row>
    <row r="5" spans="1:20" ht="23.25" customHeight="1">
      <c r="B5" s="39"/>
      <c r="C5" s="39"/>
      <c r="D5" s="39"/>
      <c r="E5" s="39"/>
      <c r="F5" s="39"/>
      <c r="G5" s="39"/>
      <c r="H5" s="39"/>
      <c r="I5" s="39"/>
    </row>
    <row r="6" spans="1:20" ht="38.25" customHeight="1">
      <c r="B6" s="251" t="s">
        <v>5</v>
      </c>
      <c r="C6" s="251"/>
      <c r="D6" s="256"/>
      <c r="E6" s="256"/>
      <c r="F6" s="256"/>
      <c r="G6" s="256"/>
      <c r="H6" s="256"/>
      <c r="I6" s="256"/>
      <c r="J6" s="256"/>
      <c r="K6" s="256"/>
      <c r="L6" s="256"/>
      <c r="M6" s="256"/>
    </row>
    <row r="7" spans="1:20" ht="23.25" customHeight="1">
      <c r="A7" s="42"/>
      <c r="B7" s="43"/>
      <c r="C7" s="252"/>
      <c r="D7" s="252"/>
      <c r="E7" s="252"/>
      <c r="F7" s="252"/>
      <c r="G7" s="252"/>
      <c r="H7" s="44"/>
    </row>
    <row r="8" spans="1:20" ht="22.5" hidden="1" customHeight="1">
      <c r="B8" s="45" t="s">
        <v>32</v>
      </c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20" ht="23.25" customHeight="1">
      <c r="B9" s="45" t="s">
        <v>145</v>
      </c>
      <c r="C9" s="46"/>
      <c r="D9" s="46"/>
      <c r="E9" s="46"/>
      <c r="F9" s="46"/>
      <c r="G9" s="46"/>
      <c r="H9" s="46"/>
      <c r="I9" s="46"/>
      <c r="J9" s="46"/>
      <c r="K9" s="45"/>
      <c r="L9" s="45"/>
    </row>
    <row r="10" spans="1:20" ht="15.65" customHeight="1" thickBot="1">
      <c r="B10" s="47"/>
      <c r="C10" s="43"/>
      <c r="D10" s="43"/>
      <c r="F10" s="48"/>
      <c r="G10" s="48"/>
      <c r="H10" s="48"/>
    </row>
    <row r="11" spans="1:20" ht="25.5" customHeight="1">
      <c r="C11" s="132"/>
      <c r="D11" s="257" t="s">
        <v>33</v>
      </c>
      <c r="E11" s="257"/>
      <c r="F11" s="257"/>
      <c r="G11" s="258"/>
      <c r="J11" s="127"/>
      <c r="K11" s="257" t="s">
        <v>34</v>
      </c>
      <c r="L11" s="257"/>
      <c r="M11" s="257"/>
      <c r="N11" s="259"/>
      <c r="O11" s="128"/>
      <c r="P11" s="257" t="s">
        <v>34</v>
      </c>
      <c r="Q11" s="257"/>
      <c r="R11" s="257"/>
      <c r="S11" s="258"/>
      <c r="T11" s="107"/>
    </row>
    <row r="12" spans="1:20" ht="25.5" customHeight="1">
      <c r="C12" s="129">
        <v>1</v>
      </c>
      <c r="D12" s="260"/>
      <c r="E12" s="260"/>
      <c r="F12" s="260"/>
      <c r="G12" s="261"/>
      <c r="J12" s="129">
        <v>1</v>
      </c>
      <c r="K12" s="265"/>
      <c r="L12" s="266"/>
      <c r="M12" s="266"/>
      <c r="N12" s="268"/>
      <c r="O12" s="113">
        <v>21</v>
      </c>
      <c r="P12" s="262"/>
      <c r="Q12" s="263"/>
      <c r="R12" s="263"/>
      <c r="S12" s="264"/>
      <c r="T12" s="107"/>
    </row>
    <row r="13" spans="1:20" ht="25.5" customHeight="1">
      <c r="C13" s="129">
        <v>2</v>
      </c>
      <c r="D13" s="260"/>
      <c r="E13" s="260"/>
      <c r="F13" s="260"/>
      <c r="G13" s="261"/>
      <c r="J13" s="129">
        <v>2</v>
      </c>
      <c r="K13" s="265"/>
      <c r="L13" s="266"/>
      <c r="M13" s="266"/>
      <c r="N13" s="268"/>
      <c r="O13" s="113">
        <v>22</v>
      </c>
      <c r="P13" s="265"/>
      <c r="Q13" s="266"/>
      <c r="R13" s="266"/>
      <c r="S13" s="267"/>
      <c r="T13" s="107"/>
    </row>
    <row r="14" spans="1:20" ht="25.5" customHeight="1">
      <c r="C14" s="129">
        <v>3</v>
      </c>
      <c r="D14" s="260"/>
      <c r="E14" s="260"/>
      <c r="F14" s="260"/>
      <c r="G14" s="261"/>
      <c r="J14" s="129">
        <v>3</v>
      </c>
      <c r="K14" s="265"/>
      <c r="L14" s="266"/>
      <c r="M14" s="266"/>
      <c r="N14" s="268"/>
      <c r="O14" s="113">
        <v>23</v>
      </c>
      <c r="P14" s="265"/>
      <c r="Q14" s="266"/>
      <c r="R14" s="266"/>
      <c r="S14" s="267"/>
      <c r="T14" s="107"/>
    </row>
    <row r="15" spans="1:20" ht="25.5" customHeight="1">
      <c r="C15" s="129">
        <v>4</v>
      </c>
      <c r="D15" s="260"/>
      <c r="E15" s="260"/>
      <c r="F15" s="260"/>
      <c r="G15" s="261"/>
      <c r="J15" s="129">
        <v>4</v>
      </c>
      <c r="K15" s="265"/>
      <c r="L15" s="266"/>
      <c r="M15" s="266"/>
      <c r="N15" s="268"/>
      <c r="O15" s="113">
        <v>24</v>
      </c>
      <c r="P15" s="265"/>
      <c r="Q15" s="266"/>
      <c r="R15" s="266"/>
      <c r="S15" s="267"/>
      <c r="T15" s="107"/>
    </row>
    <row r="16" spans="1:20" ht="25.5" customHeight="1">
      <c r="C16" s="129">
        <v>5</v>
      </c>
      <c r="D16" s="260"/>
      <c r="E16" s="260"/>
      <c r="F16" s="260"/>
      <c r="G16" s="261"/>
      <c r="J16" s="129">
        <v>5</v>
      </c>
      <c r="K16" s="265"/>
      <c r="L16" s="266"/>
      <c r="M16" s="266"/>
      <c r="N16" s="268"/>
      <c r="O16" s="113">
        <v>25</v>
      </c>
      <c r="P16" s="265"/>
      <c r="Q16" s="266"/>
      <c r="R16" s="266"/>
      <c r="S16" s="267"/>
      <c r="T16" s="107"/>
    </row>
    <row r="17" spans="1:20" ht="25.5" customHeight="1">
      <c r="C17" s="129">
        <v>6</v>
      </c>
      <c r="D17" s="260"/>
      <c r="E17" s="260"/>
      <c r="F17" s="260"/>
      <c r="G17" s="261"/>
      <c r="J17" s="129">
        <v>6</v>
      </c>
      <c r="K17" s="265"/>
      <c r="L17" s="266"/>
      <c r="M17" s="266"/>
      <c r="N17" s="268"/>
      <c r="O17" s="113">
        <v>26</v>
      </c>
      <c r="P17" s="265"/>
      <c r="Q17" s="266"/>
      <c r="R17" s="266"/>
      <c r="S17" s="267"/>
      <c r="T17" s="107"/>
    </row>
    <row r="18" spans="1:20" ht="25.5" customHeight="1">
      <c r="C18" s="129">
        <v>7</v>
      </c>
      <c r="D18" s="260"/>
      <c r="E18" s="260"/>
      <c r="F18" s="260"/>
      <c r="G18" s="261"/>
      <c r="J18" s="129">
        <v>7</v>
      </c>
      <c r="K18" s="265"/>
      <c r="L18" s="266"/>
      <c r="M18" s="266"/>
      <c r="N18" s="268"/>
      <c r="O18" s="113">
        <v>27</v>
      </c>
      <c r="P18" s="265"/>
      <c r="Q18" s="266"/>
      <c r="R18" s="266"/>
      <c r="S18" s="267"/>
      <c r="T18" s="107"/>
    </row>
    <row r="19" spans="1:20" ht="25.5" customHeight="1">
      <c r="C19" s="129">
        <v>8</v>
      </c>
      <c r="D19" s="260"/>
      <c r="E19" s="260"/>
      <c r="F19" s="260"/>
      <c r="G19" s="261"/>
      <c r="J19" s="129">
        <v>8</v>
      </c>
      <c r="K19" s="265"/>
      <c r="L19" s="266"/>
      <c r="M19" s="266"/>
      <c r="N19" s="268"/>
      <c r="O19" s="113">
        <v>28</v>
      </c>
      <c r="P19" s="265"/>
      <c r="Q19" s="266"/>
      <c r="R19" s="266"/>
      <c r="S19" s="267"/>
      <c r="T19" s="107"/>
    </row>
    <row r="20" spans="1:20" ht="25.5" customHeight="1">
      <c r="C20" s="129">
        <v>9</v>
      </c>
      <c r="D20" s="260"/>
      <c r="E20" s="260"/>
      <c r="F20" s="260"/>
      <c r="G20" s="261"/>
      <c r="J20" s="129">
        <v>9</v>
      </c>
      <c r="K20" s="265"/>
      <c r="L20" s="266"/>
      <c r="M20" s="266"/>
      <c r="N20" s="268"/>
      <c r="O20" s="113">
        <v>29</v>
      </c>
      <c r="P20" s="265"/>
      <c r="Q20" s="266"/>
      <c r="R20" s="266"/>
      <c r="S20" s="267"/>
      <c r="T20" s="107"/>
    </row>
    <row r="21" spans="1:20" ht="25.5" customHeight="1" thickBot="1">
      <c r="C21" s="130">
        <v>10</v>
      </c>
      <c r="D21" s="269"/>
      <c r="E21" s="269"/>
      <c r="F21" s="269"/>
      <c r="G21" s="270"/>
      <c r="J21" s="129">
        <v>10</v>
      </c>
      <c r="K21" s="265"/>
      <c r="L21" s="266"/>
      <c r="M21" s="266"/>
      <c r="N21" s="268"/>
      <c r="O21" s="113">
        <v>30</v>
      </c>
      <c r="P21" s="265"/>
      <c r="Q21" s="266"/>
      <c r="R21" s="266"/>
      <c r="S21" s="267"/>
      <c r="T21" s="107"/>
    </row>
    <row r="22" spans="1:20" ht="25.5" customHeight="1">
      <c r="A22" s="42"/>
      <c r="B22" s="42"/>
      <c r="C22" s="42"/>
      <c r="D22" s="42"/>
      <c r="E22" s="42"/>
      <c r="F22" s="42"/>
      <c r="J22" s="129">
        <v>11</v>
      </c>
      <c r="K22" s="265"/>
      <c r="L22" s="266"/>
      <c r="M22" s="266"/>
      <c r="N22" s="268"/>
      <c r="O22" s="113">
        <v>31</v>
      </c>
      <c r="P22" s="265"/>
      <c r="Q22" s="266"/>
      <c r="R22" s="266"/>
      <c r="S22" s="267"/>
      <c r="T22" s="107"/>
    </row>
    <row r="23" spans="1:20" ht="25.5" customHeight="1">
      <c r="A23" s="282"/>
      <c r="B23" s="282"/>
      <c r="C23" s="282"/>
      <c r="D23" s="108"/>
      <c r="E23" s="107"/>
      <c r="F23" s="107"/>
      <c r="J23" s="129">
        <v>12</v>
      </c>
      <c r="K23" s="265"/>
      <c r="L23" s="266"/>
      <c r="M23" s="266"/>
      <c r="N23" s="268"/>
      <c r="O23" s="113">
        <v>32</v>
      </c>
      <c r="P23" s="265"/>
      <c r="Q23" s="266"/>
      <c r="R23" s="266"/>
      <c r="S23" s="267"/>
      <c r="T23" s="107"/>
    </row>
    <row r="24" spans="1:20" ht="25.5" customHeight="1">
      <c r="A24" s="282"/>
      <c r="B24" s="282"/>
      <c r="C24" s="282"/>
      <c r="D24" s="108"/>
      <c r="E24" s="106"/>
      <c r="F24" s="107"/>
      <c r="J24" s="129">
        <v>13</v>
      </c>
      <c r="K24" s="265"/>
      <c r="L24" s="266"/>
      <c r="M24" s="266"/>
      <c r="N24" s="268"/>
      <c r="O24" s="113">
        <v>33</v>
      </c>
      <c r="P24" s="265"/>
      <c r="Q24" s="266"/>
      <c r="R24" s="266"/>
      <c r="S24" s="267"/>
      <c r="T24" s="107"/>
    </row>
    <row r="25" spans="1:20" ht="25.5" customHeight="1">
      <c r="A25" s="106"/>
      <c r="B25" s="108"/>
      <c r="C25" s="108"/>
      <c r="D25" s="108"/>
      <c r="E25" s="106"/>
      <c r="F25" s="107"/>
      <c r="J25" s="129">
        <v>14</v>
      </c>
      <c r="K25" s="265"/>
      <c r="L25" s="266"/>
      <c r="M25" s="266"/>
      <c r="N25" s="268"/>
      <c r="O25" s="113">
        <v>34</v>
      </c>
      <c r="P25" s="265"/>
      <c r="Q25" s="266"/>
      <c r="R25" s="266"/>
      <c r="S25" s="267"/>
      <c r="T25" s="107"/>
    </row>
    <row r="26" spans="1:20" ht="25.5" customHeight="1" thickBot="1">
      <c r="A26" s="289" t="s">
        <v>35</v>
      </c>
      <c r="B26" s="289"/>
      <c r="C26" s="289"/>
      <c r="D26" s="289"/>
      <c r="E26" s="106"/>
      <c r="F26" s="107"/>
      <c r="J26" s="129">
        <v>15</v>
      </c>
      <c r="K26" s="265"/>
      <c r="L26" s="266"/>
      <c r="M26" s="266"/>
      <c r="N26" s="268"/>
      <c r="O26" s="113">
        <v>35</v>
      </c>
      <c r="P26" s="265"/>
      <c r="Q26" s="266"/>
      <c r="R26" s="266"/>
      <c r="S26" s="267"/>
      <c r="T26" s="107"/>
    </row>
    <row r="27" spans="1:20" ht="25.5" customHeight="1" thickBot="1">
      <c r="A27" s="280"/>
      <c r="B27" s="281"/>
      <c r="C27" s="271" t="s">
        <v>36</v>
      </c>
      <c r="D27" s="272"/>
      <c r="E27" s="271" t="s">
        <v>37</v>
      </c>
      <c r="F27" s="275"/>
      <c r="G27" s="271" t="s">
        <v>105</v>
      </c>
      <c r="H27" s="272"/>
      <c r="J27" s="129">
        <v>16</v>
      </c>
      <c r="K27" s="265"/>
      <c r="L27" s="266"/>
      <c r="M27" s="266"/>
      <c r="N27" s="268"/>
      <c r="O27" s="113">
        <v>36</v>
      </c>
      <c r="P27" s="265"/>
      <c r="Q27" s="266"/>
      <c r="R27" s="266"/>
      <c r="S27" s="267"/>
      <c r="T27" s="107"/>
    </row>
    <row r="28" spans="1:20" ht="25.5" customHeight="1">
      <c r="A28" s="278" t="s">
        <v>38</v>
      </c>
      <c r="B28" s="109" t="s">
        <v>39</v>
      </c>
      <c r="C28" s="273"/>
      <c r="D28" s="274"/>
      <c r="E28" s="273"/>
      <c r="F28" s="274"/>
      <c r="G28" s="273"/>
      <c r="H28" s="274"/>
      <c r="J28" s="129">
        <v>17</v>
      </c>
      <c r="K28" s="265"/>
      <c r="L28" s="266"/>
      <c r="M28" s="266"/>
      <c r="N28" s="268"/>
      <c r="O28" s="113">
        <v>37</v>
      </c>
      <c r="P28" s="265"/>
      <c r="Q28" s="266"/>
      <c r="R28" s="266"/>
      <c r="S28" s="267"/>
      <c r="T28" s="107"/>
    </row>
    <row r="29" spans="1:20" ht="25.5" customHeight="1" thickBot="1">
      <c r="A29" s="279"/>
      <c r="B29" s="110" t="s">
        <v>40</v>
      </c>
      <c r="C29" s="283"/>
      <c r="D29" s="284"/>
      <c r="E29" s="283"/>
      <c r="F29" s="284"/>
      <c r="G29" s="283"/>
      <c r="H29" s="284"/>
      <c r="J29" s="129">
        <v>18</v>
      </c>
      <c r="K29" s="265"/>
      <c r="L29" s="266"/>
      <c r="M29" s="266"/>
      <c r="N29" s="268"/>
      <c r="O29" s="113">
        <v>38</v>
      </c>
      <c r="P29" s="265"/>
      <c r="Q29" s="266"/>
      <c r="R29" s="266"/>
      <c r="S29" s="267"/>
      <c r="T29" s="107"/>
    </row>
    <row r="30" spans="1:20" ht="25.5" customHeight="1">
      <c r="A30" s="276" t="s">
        <v>41</v>
      </c>
      <c r="B30" s="111" t="s">
        <v>39</v>
      </c>
      <c r="C30" s="285"/>
      <c r="D30" s="286"/>
      <c r="E30" s="285"/>
      <c r="F30" s="286"/>
      <c r="G30" s="285"/>
      <c r="H30" s="286"/>
      <c r="J30" s="129">
        <v>19</v>
      </c>
      <c r="K30" s="265"/>
      <c r="L30" s="266"/>
      <c r="M30" s="266"/>
      <c r="N30" s="268"/>
      <c r="O30" s="113">
        <v>39</v>
      </c>
      <c r="P30" s="265"/>
      <c r="Q30" s="266"/>
      <c r="R30" s="266"/>
      <c r="S30" s="267"/>
      <c r="T30" s="107"/>
    </row>
    <row r="31" spans="1:20" ht="25.5" customHeight="1" thickBot="1">
      <c r="A31" s="277"/>
      <c r="B31" s="112" t="s">
        <v>40</v>
      </c>
      <c r="C31" s="287"/>
      <c r="D31" s="288"/>
      <c r="E31" s="287"/>
      <c r="F31" s="288"/>
      <c r="G31" s="287"/>
      <c r="H31" s="288"/>
      <c r="J31" s="130">
        <v>20</v>
      </c>
      <c r="K31" s="292"/>
      <c r="L31" s="293"/>
      <c r="M31" s="293"/>
      <c r="N31" s="294"/>
      <c r="O31" s="131">
        <v>40</v>
      </c>
      <c r="P31" s="292"/>
      <c r="Q31" s="293"/>
      <c r="R31" s="293"/>
      <c r="S31" s="295"/>
      <c r="T31" s="107"/>
    </row>
    <row r="32" spans="1:20" ht="25.5" customHeight="1">
      <c r="A32" s="49"/>
      <c r="B32" s="49"/>
      <c r="C32" s="49"/>
      <c r="D32" s="50"/>
      <c r="E32" s="51"/>
      <c r="F32" s="48"/>
      <c r="R32" s="107"/>
      <c r="S32" s="107"/>
      <c r="T32" s="107"/>
    </row>
    <row r="33" spans="1:5" ht="23.25" customHeight="1">
      <c r="A33" s="49"/>
      <c r="B33" s="49"/>
      <c r="C33" s="49"/>
      <c r="D33" s="50"/>
      <c r="E33" s="51"/>
    </row>
    <row r="34" spans="1:5" ht="23.25" customHeight="1">
      <c r="E34" s="51"/>
    </row>
    <row r="35" spans="1:5" ht="23.25" customHeight="1">
      <c r="E35" s="51"/>
    </row>
    <row r="36" spans="1:5" ht="23.25" customHeight="1"/>
    <row r="37" spans="1:5" ht="23.25" customHeight="1">
      <c r="A37" s="52"/>
    </row>
    <row r="38" spans="1:5" ht="23.25" customHeight="1"/>
    <row r="39" spans="1:5" ht="23.25" customHeight="1"/>
    <row r="40" spans="1:5" ht="23.25" customHeight="1"/>
    <row r="41" spans="1:5" ht="23.25" customHeight="1"/>
  </sheetData>
  <mergeCells count="84">
    <mergeCell ref="P24:S24"/>
    <mergeCell ref="P25:S25"/>
    <mergeCell ref="P26:S26"/>
    <mergeCell ref="P27:S27"/>
    <mergeCell ref="P28:S28"/>
    <mergeCell ref="K29:N29"/>
    <mergeCell ref="K30:N30"/>
    <mergeCell ref="K31:N31"/>
    <mergeCell ref="P14:S14"/>
    <mergeCell ref="P15:S15"/>
    <mergeCell ref="P16:S16"/>
    <mergeCell ref="P17:S17"/>
    <mergeCell ref="P18:S18"/>
    <mergeCell ref="P19:S19"/>
    <mergeCell ref="P20:S20"/>
    <mergeCell ref="P21:S21"/>
    <mergeCell ref="P22:S22"/>
    <mergeCell ref="P23:S23"/>
    <mergeCell ref="P29:S29"/>
    <mergeCell ref="P30:S30"/>
    <mergeCell ref="P31:S31"/>
    <mergeCell ref="K24:N24"/>
    <mergeCell ref="K25:N25"/>
    <mergeCell ref="K26:N26"/>
    <mergeCell ref="K27:N27"/>
    <mergeCell ref="K28:N28"/>
    <mergeCell ref="K19:N19"/>
    <mergeCell ref="K20:N20"/>
    <mergeCell ref="K21:N21"/>
    <mergeCell ref="K22:N22"/>
    <mergeCell ref="K23:N23"/>
    <mergeCell ref="K14:N14"/>
    <mergeCell ref="K15:N15"/>
    <mergeCell ref="K16:N16"/>
    <mergeCell ref="K17:N17"/>
    <mergeCell ref="K18:N18"/>
    <mergeCell ref="E29:F29"/>
    <mergeCell ref="E30:F30"/>
    <mergeCell ref="E31:F31"/>
    <mergeCell ref="G27:H27"/>
    <mergeCell ref="G28:H28"/>
    <mergeCell ref="G29:H29"/>
    <mergeCell ref="G30:H30"/>
    <mergeCell ref="G31:H31"/>
    <mergeCell ref="N1:S1"/>
    <mergeCell ref="O2:P2"/>
    <mergeCell ref="R2:S2"/>
    <mergeCell ref="D4:I4"/>
    <mergeCell ref="K4:O4"/>
    <mergeCell ref="A30:A31"/>
    <mergeCell ref="A28:A29"/>
    <mergeCell ref="A27:B27"/>
    <mergeCell ref="A23:C23"/>
    <mergeCell ref="A24:C24"/>
    <mergeCell ref="C29:D29"/>
    <mergeCell ref="C30:D30"/>
    <mergeCell ref="C31:D31"/>
    <mergeCell ref="A26:D26"/>
    <mergeCell ref="D19:G19"/>
    <mergeCell ref="D20:G20"/>
    <mergeCell ref="D21:G21"/>
    <mergeCell ref="C27:D27"/>
    <mergeCell ref="C28:D28"/>
    <mergeCell ref="E27:F27"/>
    <mergeCell ref="E28:F28"/>
    <mergeCell ref="D14:G14"/>
    <mergeCell ref="D15:G15"/>
    <mergeCell ref="D16:G16"/>
    <mergeCell ref="D17:G17"/>
    <mergeCell ref="D18:G18"/>
    <mergeCell ref="P11:S11"/>
    <mergeCell ref="K11:N11"/>
    <mergeCell ref="D11:G11"/>
    <mergeCell ref="D12:G12"/>
    <mergeCell ref="D13:G13"/>
    <mergeCell ref="P12:S12"/>
    <mergeCell ref="P13:S13"/>
    <mergeCell ref="K12:N12"/>
    <mergeCell ref="K13:N13"/>
    <mergeCell ref="B6:C6"/>
    <mergeCell ref="C7:G7"/>
    <mergeCell ref="B4:C4"/>
    <mergeCell ref="A1:H2"/>
    <mergeCell ref="D6:M6"/>
  </mergeCells>
  <phoneticPr fontId="6"/>
  <conditionalFormatting sqref="D4 D6 K4 C28:C31">
    <cfRule type="containsBlanks" dxfId="2" priority="4">
      <formula>LEN(TRIM(C4))=0</formula>
    </cfRule>
  </conditionalFormatting>
  <conditionalFormatting sqref="E28:E31">
    <cfRule type="containsBlanks" dxfId="1" priority="2">
      <formula>LEN(TRIM(E28))=0</formula>
    </cfRule>
  </conditionalFormatting>
  <conditionalFormatting sqref="G28:G31">
    <cfRule type="containsBlanks" dxfId="0" priority="1">
      <formula>LEN(TRIM(G28))=0</formula>
    </cfRule>
  </conditionalFormatting>
  <printOptions horizontalCentered="1"/>
  <pageMargins left="0.47244094488188981" right="0.39370078740157483" top="0.78740157480314965" bottom="0.27559055118110237" header="0.31496062992125984" footer="0.15748031496062992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62"/>
  <sheetViews>
    <sheetView showGridLines="0" showRowColHeaders="0" zoomScale="85" zoomScaleNormal="85" zoomScaleSheetLayoutView="100" workbookViewId="0">
      <selection activeCell="N11" sqref="N11"/>
    </sheetView>
  </sheetViews>
  <sheetFormatPr defaultRowHeight="15"/>
  <cols>
    <col min="1" max="22" width="3.85546875" customWidth="1"/>
  </cols>
  <sheetData>
    <row r="1" spans="1:22">
      <c r="A1" s="296" t="s">
        <v>47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V1" s="1" t="str">
        <f>諸説明!A1</f>
        <v>U-13 Rookie Fes.時之栖</v>
      </c>
    </row>
    <row r="2" spans="1:22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P2" s="300">
        <f>諸説明!O3</f>
        <v>45740</v>
      </c>
      <c r="Q2" s="300"/>
      <c r="R2" s="300"/>
      <c r="S2" s="80" t="s">
        <v>48</v>
      </c>
      <c r="T2" s="300">
        <f>諸説明!R3</f>
        <v>45743</v>
      </c>
      <c r="U2" s="300"/>
      <c r="V2" s="300"/>
    </row>
    <row r="4" spans="1:22">
      <c r="B4" t="s">
        <v>22</v>
      </c>
    </row>
    <row r="5" spans="1:22">
      <c r="B5" t="s">
        <v>23</v>
      </c>
    </row>
    <row r="7" spans="1:22">
      <c r="B7" s="297" t="s">
        <v>66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</row>
    <row r="8" spans="1:22"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</row>
    <row r="9" spans="1:22">
      <c r="B9" s="34" t="s">
        <v>42</v>
      </c>
    </row>
    <row r="11" spans="1:22">
      <c r="B11" s="299" t="s">
        <v>24</v>
      </c>
      <c r="C11" s="299"/>
      <c r="D11" s="299"/>
      <c r="E11" s="299"/>
      <c r="F11" s="299"/>
      <c r="G11" s="299"/>
      <c r="H11" s="299"/>
      <c r="I11" s="299"/>
      <c r="J11" s="299"/>
      <c r="K11" s="299"/>
      <c r="S11" s="299" t="s">
        <v>25</v>
      </c>
      <c r="T11" s="299"/>
      <c r="U11" s="299"/>
    </row>
    <row r="12" spans="1:22" ht="7.5" customHeight="1"/>
    <row r="13" spans="1:22">
      <c r="B13" s="301" t="s">
        <v>43</v>
      </c>
      <c r="C13" s="302"/>
      <c r="D13" s="302"/>
      <c r="E13" s="302"/>
      <c r="F13" s="302"/>
      <c r="G13" s="302"/>
      <c r="H13" s="302"/>
      <c r="I13" s="302"/>
      <c r="J13" s="302"/>
      <c r="K13" s="302"/>
      <c r="M13" s="303"/>
      <c r="N13" s="303"/>
      <c r="O13" s="305" t="s">
        <v>1</v>
      </c>
      <c r="P13" s="307">
        <f>$P$2-21</f>
        <v>45719</v>
      </c>
      <c r="Q13" s="303"/>
      <c r="S13" s="308">
        <v>0</v>
      </c>
      <c r="T13" s="308"/>
      <c r="U13" s="308"/>
    </row>
    <row r="14" spans="1:22">
      <c r="B14" s="310" t="s">
        <v>44</v>
      </c>
      <c r="C14" s="310"/>
      <c r="D14" s="310"/>
      <c r="E14" s="310"/>
      <c r="F14" s="310"/>
      <c r="G14" s="310"/>
      <c r="H14" s="310"/>
      <c r="I14" s="310"/>
      <c r="J14" s="310"/>
      <c r="K14" s="310"/>
      <c r="M14" s="304"/>
      <c r="N14" s="304"/>
      <c r="O14" s="306"/>
      <c r="P14" s="304"/>
      <c r="Q14" s="304"/>
      <c r="S14" s="309"/>
      <c r="T14" s="309"/>
      <c r="U14" s="309"/>
    </row>
    <row r="15" spans="1:22">
      <c r="B15" s="4"/>
      <c r="C15" s="4"/>
      <c r="D15" s="4"/>
      <c r="E15" s="4"/>
      <c r="F15" s="4"/>
      <c r="G15" s="4"/>
      <c r="H15" s="4"/>
      <c r="I15" s="4"/>
      <c r="J15" s="4"/>
      <c r="K15" s="4"/>
      <c r="M15" s="5"/>
      <c r="N15" s="5"/>
      <c r="O15" s="5"/>
      <c r="P15" s="5"/>
      <c r="Q15" s="5"/>
      <c r="S15" s="6"/>
      <c r="T15" s="6"/>
      <c r="U15" s="6"/>
    </row>
    <row r="16" spans="1:22">
      <c r="B16" s="301" t="s">
        <v>43</v>
      </c>
      <c r="C16" s="301"/>
      <c r="D16" s="301"/>
      <c r="E16" s="301"/>
      <c r="F16" s="301"/>
      <c r="G16" s="301"/>
      <c r="H16" s="301"/>
      <c r="I16" s="301"/>
      <c r="J16" s="301"/>
      <c r="K16" s="301"/>
      <c r="M16" s="307">
        <f>$P$2-20</f>
        <v>45720</v>
      </c>
      <c r="N16" s="303"/>
      <c r="O16" s="305" t="s">
        <v>1</v>
      </c>
      <c r="P16" s="307">
        <f>$P$2-8</f>
        <v>45732</v>
      </c>
      <c r="Q16" s="303"/>
      <c r="S16" s="308">
        <v>0.2</v>
      </c>
      <c r="T16" s="308"/>
      <c r="U16" s="308"/>
    </row>
    <row r="17" spans="2:21">
      <c r="B17" s="311" t="s">
        <v>62</v>
      </c>
      <c r="C17" s="311"/>
      <c r="D17" s="311"/>
      <c r="E17" s="311"/>
      <c r="F17" s="311"/>
      <c r="G17" s="311"/>
      <c r="H17" s="311"/>
      <c r="I17" s="311"/>
      <c r="J17" s="311"/>
      <c r="K17" s="311"/>
      <c r="M17" s="304"/>
      <c r="N17" s="304"/>
      <c r="O17" s="306"/>
      <c r="P17" s="304"/>
      <c r="Q17" s="304"/>
      <c r="S17" s="309"/>
      <c r="T17" s="309"/>
      <c r="U17" s="309"/>
    </row>
    <row r="18" spans="2:21">
      <c r="B18" s="4"/>
      <c r="C18" s="4"/>
      <c r="D18" s="4"/>
      <c r="E18" s="4"/>
      <c r="F18" s="4"/>
      <c r="G18" s="4"/>
      <c r="H18" s="4"/>
      <c r="I18" s="4"/>
      <c r="J18" s="4"/>
      <c r="K18" s="4"/>
      <c r="M18" s="5"/>
      <c r="N18" s="5"/>
      <c r="O18" s="5"/>
      <c r="P18" s="5"/>
      <c r="Q18" s="5"/>
      <c r="S18" s="6"/>
      <c r="T18" s="6"/>
      <c r="U18" s="6"/>
    </row>
    <row r="19" spans="2:21">
      <c r="B19" s="301" t="s">
        <v>43</v>
      </c>
      <c r="C19" s="301"/>
      <c r="D19" s="301"/>
      <c r="E19" s="301"/>
      <c r="F19" s="301"/>
      <c r="G19" s="301"/>
      <c r="H19" s="301"/>
      <c r="I19" s="301"/>
      <c r="J19" s="301"/>
      <c r="K19" s="301"/>
      <c r="M19" s="307">
        <f>$P$2-7</f>
        <v>45733</v>
      </c>
      <c r="N19" s="303"/>
      <c r="O19" s="305" t="s">
        <v>1</v>
      </c>
      <c r="P19" s="307">
        <f>$P$2-2</f>
        <v>45738</v>
      </c>
      <c r="Q19" s="303"/>
      <c r="S19" s="308">
        <v>0.3</v>
      </c>
      <c r="T19" s="308"/>
      <c r="U19" s="308"/>
    </row>
    <row r="20" spans="2:21">
      <c r="B20" s="310" t="s">
        <v>26</v>
      </c>
      <c r="C20" s="310"/>
      <c r="D20" s="310"/>
      <c r="E20" s="310"/>
      <c r="F20" s="310"/>
      <c r="G20" s="310"/>
      <c r="H20" s="310"/>
      <c r="I20" s="310"/>
      <c r="J20" s="310"/>
      <c r="K20" s="310"/>
      <c r="M20" s="304"/>
      <c r="N20" s="304"/>
      <c r="O20" s="306"/>
      <c r="P20" s="304"/>
      <c r="Q20" s="304"/>
      <c r="S20" s="309"/>
      <c r="T20" s="309"/>
      <c r="U20" s="309"/>
    </row>
    <row r="21" spans="2:21">
      <c r="B21" s="4"/>
      <c r="C21" s="4"/>
      <c r="D21" s="4"/>
      <c r="E21" s="4"/>
      <c r="F21" s="4"/>
      <c r="G21" s="4"/>
      <c r="H21" s="4"/>
      <c r="I21" s="4"/>
      <c r="J21" s="4"/>
      <c r="K21" s="4"/>
      <c r="M21" s="5"/>
      <c r="N21" s="5"/>
      <c r="O21" s="5"/>
      <c r="P21" s="5"/>
      <c r="Q21" s="5"/>
      <c r="S21" s="6"/>
      <c r="T21" s="6"/>
      <c r="U21" s="6"/>
    </row>
    <row r="22" spans="2:21"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M22" s="7"/>
      <c r="N22" s="307">
        <f>$P$2-1</f>
        <v>45739</v>
      </c>
      <c r="O22" s="303"/>
      <c r="P22" s="303"/>
      <c r="Q22" s="7"/>
      <c r="S22" s="308">
        <v>0.4</v>
      </c>
      <c r="T22" s="308"/>
      <c r="U22" s="308"/>
    </row>
    <row r="23" spans="2:21">
      <c r="B23" s="310" t="s">
        <v>27</v>
      </c>
      <c r="C23" s="310"/>
      <c r="D23" s="310"/>
      <c r="E23" s="310"/>
      <c r="F23" s="310"/>
      <c r="G23" s="310"/>
      <c r="H23" s="310"/>
      <c r="I23" s="310"/>
      <c r="J23" s="310"/>
      <c r="K23" s="310"/>
      <c r="M23" s="8"/>
      <c r="N23" s="304"/>
      <c r="O23" s="304"/>
      <c r="P23" s="304"/>
      <c r="Q23" s="8"/>
      <c r="S23" s="309"/>
      <c r="T23" s="309"/>
      <c r="U23" s="309"/>
    </row>
    <row r="24" spans="2:21">
      <c r="B24" s="4"/>
      <c r="C24" s="4"/>
      <c r="D24" s="4"/>
      <c r="E24" s="4"/>
      <c r="F24" s="4"/>
      <c r="G24" s="4"/>
      <c r="H24" s="4"/>
      <c r="I24" s="4"/>
      <c r="J24" s="4"/>
      <c r="K24" s="4"/>
      <c r="S24" s="6"/>
      <c r="T24" s="6"/>
      <c r="U24" s="6"/>
    </row>
    <row r="25" spans="2:21"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M25" s="2"/>
      <c r="N25" s="2"/>
      <c r="O25" s="2"/>
      <c r="P25" s="2"/>
      <c r="Q25" s="2"/>
      <c r="S25" s="308">
        <v>0.5</v>
      </c>
      <c r="T25" s="308"/>
      <c r="U25" s="308"/>
    </row>
    <row r="26" spans="2:21">
      <c r="B26" s="310" t="s">
        <v>28</v>
      </c>
      <c r="C26" s="312"/>
      <c r="D26" s="312"/>
      <c r="E26" s="312"/>
      <c r="F26" s="312"/>
      <c r="G26" s="312"/>
      <c r="H26" s="312"/>
      <c r="I26" s="312"/>
      <c r="J26" s="312"/>
      <c r="K26" s="312"/>
      <c r="M26" s="2"/>
      <c r="N26" s="2"/>
      <c r="O26" s="2"/>
      <c r="P26" s="2"/>
      <c r="Q26" s="2"/>
      <c r="S26" s="309"/>
      <c r="T26" s="309"/>
      <c r="U26" s="309"/>
    </row>
    <row r="27" spans="2:21">
      <c r="B27" s="4"/>
      <c r="C27" s="4"/>
      <c r="D27" s="4"/>
      <c r="E27" s="4"/>
      <c r="F27" s="4"/>
      <c r="G27" s="4"/>
      <c r="H27" s="4"/>
      <c r="I27" s="4"/>
      <c r="J27" s="4"/>
      <c r="K27" s="4"/>
      <c r="S27" s="6"/>
      <c r="T27" s="6"/>
      <c r="U27" s="6"/>
    </row>
    <row r="28" spans="2:21"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M28" s="2"/>
      <c r="N28" s="2"/>
      <c r="O28" s="2"/>
      <c r="P28" s="2"/>
      <c r="Q28" s="2"/>
      <c r="S28" s="308">
        <v>1</v>
      </c>
      <c r="T28" s="308"/>
      <c r="U28" s="308"/>
    </row>
    <row r="29" spans="2:21">
      <c r="B29" s="310" t="s">
        <v>29</v>
      </c>
      <c r="C29" s="312"/>
      <c r="D29" s="312"/>
      <c r="E29" s="312"/>
      <c r="F29" s="312"/>
      <c r="G29" s="312"/>
      <c r="H29" s="312"/>
      <c r="I29" s="312"/>
      <c r="J29" s="312"/>
      <c r="K29" s="312"/>
      <c r="M29" s="2"/>
      <c r="N29" s="2"/>
      <c r="O29" s="2"/>
      <c r="P29" s="2"/>
      <c r="Q29" s="2"/>
      <c r="S29" s="309"/>
      <c r="T29" s="309"/>
      <c r="U29" s="309"/>
    </row>
    <row r="30" spans="2:21"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2" spans="2:21">
      <c r="B32" s="313" t="s">
        <v>65</v>
      </c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</row>
    <row r="33" spans="2:25"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</row>
    <row r="34" spans="2:25">
      <c r="B34" s="299" t="s">
        <v>24</v>
      </c>
      <c r="C34" s="299"/>
      <c r="D34" s="299"/>
      <c r="E34" s="299"/>
      <c r="F34" s="299"/>
      <c r="G34" s="299"/>
      <c r="H34" s="299"/>
      <c r="I34" s="299"/>
      <c r="J34" s="299"/>
      <c r="K34" s="299"/>
      <c r="S34" s="299" t="s">
        <v>25</v>
      </c>
      <c r="T34" s="299"/>
      <c r="U34" s="299"/>
      <c r="Y34" s="59"/>
    </row>
    <row r="35" spans="2:25" ht="5.5" customHeight="1">
      <c r="B35" s="58"/>
      <c r="C35" s="58"/>
      <c r="D35" s="58"/>
      <c r="E35" s="58"/>
      <c r="F35" s="58"/>
      <c r="G35" s="58"/>
      <c r="H35" s="58"/>
      <c r="I35" s="58"/>
      <c r="J35" s="58"/>
      <c r="K35" s="58"/>
      <c r="S35" s="58"/>
      <c r="T35" s="58"/>
      <c r="U35" s="58"/>
      <c r="Y35" s="60"/>
    </row>
    <row r="36" spans="2:25">
      <c r="B36" s="314" t="s">
        <v>49</v>
      </c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59"/>
      <c r="N36" s="59"/>
      <c r="S36" s="308">
        <v>0.2</v>
      </c>
      <c r="T36" s="308"/>
      <c r="U36" s="308"/>
    </row>
    <row r="37" spans="2:25">
      <c r="B37" s="315" t="s">
        <v>63</v>
      </c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60"/>
      <c r="N37" s="60"/>
      <c r="S37" s="309"/>
      <c r="T37" s="309"/>
      <c r="U37" s="309"/>
    </row>
    <row r="38" spans="2:25" ht="5.5" customHeight="1">
      <c r="B38" s="58"/>
      <c r="C38" s="58"/>
      <c r="D38" s="58"/>
      <c r="E38" s="58"/>
      <c r="F38" s="58"/>
      <c r="G38" s="58"/>
      <c r="H38" s="58"/>
      <c r="I38" s="58"/>
      <c r="J38" s="58"/>
      <c r="K38" s="58"/>
      <c r="S38" s="58"/>
      <c r="T38" s="58"/>
      <c r="U38" s="58"/>
      <c r="Y38" s="60"/>
    </row>
    <row r="39" spans="2:25">
      <c r="B39" s="81" t="s">
        <v>50</v>
      </c>
    </row>
    <row r="40" spans="2:25">
      <c r="B40" s="82"/>
      <c r="C40" s="84" t="s">
        <v>51</v>
      </c>
    </row>
    <row r="41" spans="2:25">
      <c r="B41" s="83" t="s">
        <v>52</v>
      </c>
    </row>
    <row r="42" spans="2:25">
      <c r="B42" s="82"/>
      <c r="C42" s="82" t="s">
        <v>53</v>
      </c>
    </row>
    <row r="43" spans="2:25">
      <c r="B43" s="35" t="s">
        <v>64</v>
      </c>
    </row>
    <row r="45" spans="2:25">
      <c r="B45" s="297" t="s">
        <v>69</v>
      </c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</row>
    <row r="46" spans="2:25"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</row>
    <row r="48" spans="2:25">
      <c r="B48" s="299" t="s">
        <v>24</v>
      </c>
      <c r="C48" s="299"/>
      <c r="D48" s="299"/>
      <c r="E48" s="299"/>
      <c r="F48" s="299"/>
      <c r="G48" s="299"/>
      <c r="H48" s="299"/>
      <c r="I48" s="299"/>
      <c r="J48" s="299"/>
      <c r="K48" s="299"/>
      <c r="N48" s="299" t="s">
        <v>25</v>
      </c>
      <c r="O48" s="299"/>
      <c r="P48" s="299"/>
    </row>
    <row r="49" spans="2:20" ht="7.5" customHeight="1"/>
    <row r="50" spans="2:20">
      <c r="B50" s="318" t="s">
        <v>127</v>
      </c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134"/>
      <c r="N50" s="308">
        <v>0</v>
      </c>
      <c r="O50" s="308"/>
      <c r="P50" s="308"/>
    </row>
    <row r="51" spans="2:20"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134"/>
      <c r="N51" s="309"/>
      <c r="O51" s="309"/>
      <c r="P51" s="309"/>
    </row>
    <row r="52" spans="2:20">
      <c r="M52" s="135"/>
      <c r="N52" s="5"/>
      <c r="O52" s="5"/>
      <c r="P52" s="5"/>
    </row>
    <row r="53" spans="2:20">
      <c r="B53" s="316" t="s">
        <v>128</v>
      </c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134"/>
      <c r="N53" s="308">
        <v>0.5</v>
      </c>
      <c r="O53" s="308"/>
      <c r="P53" s="308"/>
    </row>
    <row r="54" spans="2:20">
      <c r="B54" s="317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134"/>
      <c r="N54" s="309"/>
      <c r="O54" s="309"/>
      <c r="P54" s="309"/>
    </row>
    <row r="55" spans="2:20">
      <c r="B55" s="136" t="s">
        <v>130</v>
      </c>
      <c r="M55" s="135"/>
      <c r="N55" s="5"/>
      <c r="O55" s="5"/>
      <c r="P55" s="5"/>
    </row>
    <row r="56" spans="2:20">
      <c r="B56" s="318" t="s">
        <v>129</v>
      </c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134"/>
      <c r="N56" s="308">
        <v>1</v>
      </c>
      <c r="O56" s="308"/>
      <c r="P56" s="308"/>
    </row>
    <row r="57" spans="2:20"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134"/>
      <c r="N57" s="309"/>
      <c r="O57" s="309"/>
      <c r="P57" s="309"/>
    </row>
    <row r="58" spans="2:20">
      <c r="M58" s="135"/>
    </row>
    <row r="59" spans="2:20">
      <c r="B59" s="35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T59" s="57"/>
    </row>
    <row r="60" spans="2:20"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2:20">
      <c r="C61" s="3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2:20">
      <c r="B62" s="3" t="s">
        <v>45</v>
      </c>
    </row>
  </sheetData>
  <sheetProtection algorithmName="SHA-512" hashValue="n7guYYM5xcWRaL/5HWRfrqnPY3XBIDEEpHt/HrRDyPy2tilM+8aWWvXKMlnYguZyJ6ECAaPFVd4iU8CLYuw1dg==" saltValue="tE+QmolUPn2LcMFxf486bA==" spinCount="100000" sheet="1" objects="1" scenarios="1"/>
  <mergeCells count="49">
    <mergeCell ref="N53:P54"/>
    <mergeCell ref="N56:P57"/>
    <mergeCell ref="B36:L36"/>
    <mergeCell ref="B37:L37"/>
    <mergeCell ref="S36:U37"/>
    <mergeCell ref="B45:T46"/>
    <mergeCell ref="B48:K48"/>
    <mergeCell ref="N48:P48"/>
    <mergeCell ref="N50:P51"/>
    <mergeCell ref="B53:L54"/>
    <mergeCell ref="B50:L51"/>
    <mergeCell ref="B56:L57"/>
    <mergeCell ref="B28:K28"/>
    <mergeCell ref="S28:U29"/>
    <mergeCell ref="B29:K29"/>
    <mergeCell ref="B32:T33"/>
    <mergeCell ref="B34:K34"/>
    <mergeCell ref="S34:U34"/>
    <mergeCell ref="B22:K22"/>
    <mergeCell ref="N22:P23"/>
    <mergeCell ref="S22:U23"/>
    <mergeCell ref="B23:K23"/>
    <mergeCell ref="B25:K25"/>
    <mergeCell ref="S25:U26"/>
    <mergeCell ref="B26:K26"/>
    <mergeCell ref="B19:K19"/>
    <mergeCell ref="M19:N20"/>
    <mergeCell ref="O19:O20"/>
    <mergeCell ref="P19:Q20"/>
    <mergeCell ref="S19:U20"/>
    <mergeCell ref="B20:K20"/>
    <mergeCell ref="B16:K16"/>
    <mergeCell ref="M16:N17"/>
    <mergeCell ref="O16:O17"/>
    <mergeCell ref="P16:Q17"/>
    <mergeCell ref="S16:U17"/>
    <mergeCell ref="B17:K17"/>
    <mergeCell ref="B13:K13"/>
    <mergeCell ref="M13:N14"/>
    <mergeCell ref="O13:O14"/>
    <mergeCell ref="P13:Q14"/>
    <mergeCell ref="S13:U14"/>
    <mergeCell ref="B14:K14"/>
    <mergeCell ref="A1:L2"/>
    <mergeCell ref="B7:T8"/>
    <mergeCell ref="B11:K11"/>
    <mergeCell ref="S11:U11"/>
    <mergeCell ref="T2:V2"/>
    <mergeCell ref="P2:R2"/>
  </mergeCells>
  <phoneticPr fontId="6"/>
  <pageMargins left="0.7" right="0.7" top="0.75" bottom="0.75" header="0.3" footer="0.3"/>
  <pageSetup paperSize="9" scale="83" orientation="portrait" r:id="rId1"/>
  <rowBreaks count="1" manualBreakCount="1">
    <brk id="5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諸説明</vt:lpstr>
      <vt:lpstr>宿泊人数・交通手段確認書</vt:lpstr>
      <vt:lpstr>選手登録表(宿泊者名簿)</vt:lpstr>
      <vt:lpstr>キャンセル料規定</vt:lpstr>
      <vt:lpstr>キャンセル料規定!Print_Area</vt:lpstr>
      <vt:lpstr>宿泊人数・交通手段確認書!Print_Area</vt:lpstr>
      <vt:lpstr>諸説明!Print_Area</vt:lpstr>
      <vt:lpstr>'選手登録表(宿泊者名簿)'!Print_Area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fukazawa</dc:creator>
  <cp:lastModifiedBy>spoadmin</cp:lastModifiedBy>
  <cp:lastPrinted>2025-02-04T10:56:21Z</cp:lastPrinted>
  <dcterms:created xsi:type="dcterms:W3CDTF">2022-05-20T04:34:05Z</dcterms:created>
  <dcterms:modified xsi:type="dcterms:W3CDTF">2025-02-04T11:02:44Z</dcterms:modified>
</cp:coreProperties>
</file>